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julieklotz/Desktop/NAFISWG/"/>
    </mc:Choice>
  </mc:AlternateContent>
  <xr:revisionPtr revIDLastSave="0" documentId="13_ncr:1_{68CA7B54-26A3-E640-A1FF-9696B36B80C7}" xr6:coauthVersionLast="47" xr6:coauthVersionMax="47" xr10:uidLastSave="{00000000-0000-0000-0000-000000000000}"/>
  <bookViews>
    <workbookView xWindow="0" yWindow="500" windowWidth="28800" windowHeight="15800" activeTab="1" xr2:uid="{00000000-000D-0000-FFFF-FFFF00000000}"/>
  </bookViews>
  <sheets>
    <sheet name="Export Summary" sheetId="1" state="hidden" r:id="rId1"/>
    <sheet name="XPENZ" sheetId="2" r:id="rId2"/>
    <sheet name="Meals" sheetId="3" state="hidden" r:id="rId3"/>
    <sheet name="Traduction" sheetId="4" state="hidden" r:id="rId4"/>
    <sheet name="Parameter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N52" i="2"/>
  <c r="P24" i="2" l="1"/>
  <c r="R24" i="2"/>
  <c r="AR2" i="2" l="1"/>
  <c r="H23" i="3"/>
  <c r="G23" i="3"/>
  <c r="F23" i="3"/>
  <c r="E23" i="3"/>
  <c r="D23" i="3"/>
  <c r="C23" i="3"/>
  <c r="B23" i="3"/>
  <c r="J21" i="3"/>
  <c r="R40" i="2" s="1"/>
  <c r="AF2" i="2" s="1"/>
  <c r="J20" i="3"/>
  <c r="J19" i="3"/>
  <c r="H12" i="3"/>
  <c r="G12" i="3"/>
  <c r="F12" i="3"/>
  <c r="E12" i="3"/>
  <c r="D12" i="3"/>
  <c r="C12" i="3"/>
  <c r="B12" i="3"/>
  <c r="J10" i="3"/>
  <c r="J9" i="3"/>
  <c r="J27" i="3" s="1"/>
  <c r="J8" i="3"/>
  <c r="R38" i="2" s="1"/>
  <c r="B5" i="3"/>
  <c r="C5" i="3" s="1"/>
  <c r="D5" i="3" s="1"/>
  <c r="E5" i="3" s="1"/>
  <c r="F5" i="3" s="1"/>
  <c r="G5" i="3" s="1"/>
  <c r="H5" i="3" s="1"/>
  <c r="B16" i="3" s="1"/>
  <c r="J2" i="3"/>
  <c r="B2" i="3"/>
  <c r="J1" i="3"/>
  <c r="B1" i="3"/>
  <c r="N73" i="2"/>
  <c r="Q69" i="2"/>
  <c r="C69" i="2"/>
  <c r="M68" i="2"/>
  <c r="C68" i="2"/>
  <c r="M67" i="2"/>
  <c r="C67" i="2"/>
  <c r="C66" i="2"/>
  <c r="C65" i="2"/>
  <c r="N64" i="2"/>
  <c r="C64" i="2"/>
  <c r="R63" i="2"/>
  <c r="N63" i="2"/>
  <c r="C63" i="2"/>
  <c r="B61" i="2"/>
  <c r="R59" i="2"/>
  <c r="O59" i="2" s="1"/>
  <c r="P58" i="2"/>
  <c r="B56" i="2"/>
  <c r="Q53" i="2"/>
  <c r="P52" i="2"/>
  <c r="N51" i="2"/>
  <c r="I51" i="2"/>
  <c r="D51" i="2"/>
  <c r="B49" i="2"/>
  <c r="Q47" i="2"/>
  <c r="C47" i="2"/>
  <c r="D46" i="2"/>
  <c r="B44" i="2"/>
  <c r="S42" i="2"/>
  <c r="Q42" i="2"/>
  <c r="D42" i="2"/>
  <c r="C41" i="2"/>
  <c r="C40" i="2"/>
  <c r="C39" i="2"/>
  <c r="C38" i="2"/>
  <c r="D37" i="2"/>
  <c r="B35" i="2"/>
  <c r="S32" i="2"/>
  <c r="S34" i="2" s="1"/>
  <c r="Q32" i="2"/>
  <c r="C31" i="2"/>
  <c r="C30" i="2"/>
  <c r="C29" i="2"/>
  <c r="C28" i="2"/>
  <c r="C27" i="2"/>
  <c r="D26" i="2"/>
  <c r="O24" i="2"/>
  <c r="K24" i="2"/>
  <c r="C24" i="2"/>
  <c r="P23" i="2"/>
  <c r="H23" i="2"/>
  <c r="C23" i="2"/>
  <c r="B21" i="2"/>
  <c r="B20" i="2"/>
  <c r="N17" i="2"/>
  <c r="N16" i="2"/>
  <c r="C16" i="2"/>
  <c r="Q15" i="2"/>
  <c r="N15" i="2"/>
  <c r="C15" i="2"/>
  <c r="Q14" i="2"/>
  <c r="N14" i="2"/>
  <c r="C14" i="2"/>
  <c r="Q13" i="2"/>
  <c r="N13" i="2"/>
  <c r="C13" i="2"/>
  <c r="B11" i="2"/>
  <c r="N9" i="2"/>
  <c r="B7" i="2"/>
  <c r="B6" i="2"/>
  <c r="B5" i="2"/>
  <c r="B4" i="2"/>
  <c r="BE2" i="2"/>
  <c r="AZ2" i="2"/>
  <c r="AY2" i="2"/>
  <c r="AV2" i="2"/>
  <c r="AS2" i="2"/>
  <c r="AQ2" i="2"/>
  <c r="AP2" i="2"/>
  <c r="AO2" i="2"/>
  <c r="AG2" i="2"/>
  <c r="AB2" i="2"/>
  <c r="AA2" i="2"/>
  <c r="Z2" i="2"/>
  <c r="Y2" i="2"/>
  <c r="X2" i="2"/>
  <c r="T2" i="2"/>
  <c r="S2" i="2"/>
  <c r="M2" i="2"/>
  <c r="L2" i="2"/>
  <c r="BA2" i="2" s="1"/>
  <c r="K2" i="2"/>
  <c r="D2" i="2"/>
  <c r="C2" i="2"/>
  <c r="B2" i="2"/>
  <c r="A2" i="2"/>
  <c r="J28" i="3" l="1"/>
  <c r="J23" i="3"/>
  <c r="R39" i="2"/>
  <c r="AE2" i="2" s="1"/>
  <c r="J12" i="3"/>
  <c r="AD2" i="2"/>
  <c r="S58" i="2"/>
  <c r="R52" i="2"/>
  <c r="AU2" i="2" s="1"/>
  <c r="U2" i="2"/>
  <c r="BB2" i="2" s="1"/>
  <c r="BD2" i="2"/>
  <c r="B17" i="3"/>
  <c r="C17" i="3" s="1"/>
  <c r="D17" i="3" s="1"/>
  <c r="E17" i="3" s="1"/>
  <c r="F17" i="3" s="1"/>
  <c r="G17" i="3" s="1"/>
  <c r="H17" i="3" s="1"/>
  <c r="C16" i="3"/>
  <c r="D16" i="3" s="1"/>
  <c r="E16" i="3" s="1"/>
  <c r="F16" i="3" s="1"/>
  <c r="G16" i="3" s="1"/>
  <c r="H16" i="3" s="1"/>
  <c r="J26" i="3"/>
  <c r="J30" i="3" s="1"/>
  <c r="B6" i="3"/>
  <c r="C6" i="3" s="1"/>
  <c r="D6" i="3" s="1"/>
  <c r="E6" i="3" s="1"/>
  <c r="F6" i="3" s="1"/>
  <c r="G6" i="3" s="1"/>
  <c r="H6" i="3" s="1"/>
  <c r="BC2" i="2"/>
  <c r="AT2" i="2"/>
  <c r="W2" i="2"/>
  <c r="V2" i="2"/>
  <c r="R42" i="2" l="1"/>
  <c r="AH2" i="2" s="1"/>
  <c r="R32" i="2"/>
  <c r="S33" i="2" s="1"/>
  <c r="AC2" i="2" l="1"/>
  <c r="R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Camille Courchesne</author>
  </authors>
  <commentList>
    <comment ref="O13" authorId="0" shapeId="0" xr:uid="{00000000-0006-0000-0100-000001000000}">
      <text>
        <r>
          <rPr>
            <sz val="11"/>
            <color indexed="8"/>
            <rFont val="Helvetica Neue"/>
            <family val="2"/>
          </rPr>
          <t>Camille Courchesne:
Date of the first race (YYYY-MM-DD).
Date de la première course (AAAA-MM-JJ).</t>
        </r>
      </text>
    </comment>
    <comment ref="O14" authorId="0" shapeId="0" xr:uid="{00000000-0006-0000-0100-000002000000}">
      <text>
        <r>
          <rPr>
            <sz val="11"/>
            <color indexed="8"/>
            <rFont val="Helvetica Neue"/>
            <family val="2"/>
          </rPr>
          <t xml:space="preserve">Camille Courchesne:
Date of the last race (YYYY-MM-DD).
Date de la dernière course (AAAA-MM-JJ).
 </t>
        </r>
      </text>
    </comment>
    <comment ref="D16" authorId="0" shapeId="0" xr:uid="{00000000-0006-0000-0100-000003000000}">
      <text>
        <r>
          <rPr>
            <sz val="11"/>
            <color indexed="8"/>
            <rFont val="Helvetica Neue"/>
            <family val="2"/>
          </rPr>
          <t>Camille Courchesne:
Enter all the CODEX of the event separated by a comma (,).
Entrer tous les CODEX de l'évènement séparés par une virgule (,).</t>
        </r>
      </text>
    </comment>
    <comment ref="D52" authorId="0" shapeId="0" xr:uid="{00000000-0006-0000-0100-000004000000}">
      <text>
        <r>
          <rPr>
            <sz val="11"/>
            <color indexed="8"/>
            <rFont val="Helvetica Neue"/>
            <family val="2"/>
          </rPr>
          <t>Camille Courchesne:
First Day of the per-diem calculation (YYYY-MM-DD).
Premier jour du calcul du per-diem (AAAA-MM-JJ).</t>
        </r>
      </text>
    </comment>
    <comment ref="I52" authorId="0" shapeId="0" xr:uid="{00000000-0006-0000-0100-000005000000}">
      <text>
        <r>
          <rPr>
            <sz val="11"/>
            <color indexed="8"/>
            <rFont val="Helvetica Neue"/>
            <family val="2"/>
          </rPr>
          <t>Camille Courchesne:
Last Day of the per-diem calculation (YYYY-MM-DD).
Dernier jour du calcul du per-diem (AAAA-MM-JJ).</t>
        </r>
      </text>
    </comment>
    <comment ref="N52" authorId="0" shapeId="0" xr:uid="{00000000-0006-0000-0100-000006000000}">
      <text>
        <r>
          <rPr>
            <sz val="11"/>
            <color indexed="8"/>
            <rFont val="Helvetica Neue"/>
            <family val="2"/>
          </rPr>
          <t>Camille Courchesne:
Number of days (automatic calculation).
But can be overwritten.
Nom de jour (calcul automatique).
Peut être saisi manuellement.</t>
        </r>
      </text>
    </comment>
    <comment ref="R53" authorId="0" shapeId="0" xr:uid="{00000000-0006-0000-0100-000007000000}">
      <text>
        <r>
          <rPr>
            <sz val="11"/>
            <color indexed="8"/>
            <rFont val="Helvetica Neue"/>
            <family val="2"/>
          </rPr>
          <t>Camille Courchesne:
Indicate the amount that you want to donate to the NAFISTD Working Group.
Indiquer le montant que vous voulez remettre au Groupe de travail NAFISTD.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Camille Courchesne</author>
  </authors>
  <commentList>
    <comment ref="B5" authorId="0" shapeId="0" xr:uid="{00000000-0006-0000-0200-000001000000}">
      <text>
        <r>
          <rPr>
            <sz val="11"/>
            <color indexed="8"/>
            <rFont val="Helvetica Neue"/>
            <family val="2"/>
          </rPr>
          <t>Camille Courchesne:
(Derived from the XPENZ Tab - First Day of your assignment)
Enter the first day that you are including your meals.
(Dérivé de l'onglet XPENZ - Premier jour de votre assignation)
Entrer le premier jour où vous demander un remboursement pour les repas.</t>
        </r>
      </text>
    </comment>
  </commentList>
</comments>
</file>

<file path=xl/sharedStrings.xml><?xml version="1.0" encoding="utf-8"?>
<sst xmlns="http://schemas.openxmlformats.org/spreadsheetml/2006/main" count="306" uniqueCount="239">
  <si>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</si>
  <si>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</si>
  <si>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</si>
  <si>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</si>
  <si>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XPENZ</t>
  </si>
  <si>
    <t>Table 1</t>
  </si>
  <si>
    <t>Langue</t>
  </si>
  <si>
    <t>Nation</t>
  </si>
  <si>
    <t>Date.Début</t>
  </si>
  <si>
    <t>Date.Fin</t>
  </si>
  <si>
    <t>Niveau</t>
  </si>
  <si>
    <t>Nb.CODEX</t>
  </si>
  <si>
    <t>Sexe</t>
  </si>
  <si>
    <t>SL</t>
  </si>
  <si>
    <t>GS</t>
  </si>
  <si>
    <t>SG</t>
  </si>
  <si>
    <t>DH</t>
  </si>
  <si>
    <t>SC</t>
  </si>
  <si>
    <t>Distance</t>
  </si>
  <si>
    <t>Km.Mile</t>
  </si>
  <si>
    <t>Km.Forcé</t>
  </si>
  <si>
    <t>Taux</t>
  </si>
  <si>
    <t>T.Auto.Pers</t>
  </si>
  <si>
    <t>Avion</t>
  </si>
  <si>
    <t>Train</t>
  </si>
  <si>
    <t>Location voiture</t>
  </si>
  <si>
    <t>Taxi / Autobus</t>
  </si>
  <si>
    <t>Autres</t>
  </si>
  <si>
    <t>T.Transport</t>
  </si>
  <si>
    <t>Déjeuner(s)</t>
  </si>
  <si>
    <t>Dîner(s)</t>
  </si>
  <si>
    <t>Souper(s)</t>
  </si>
  <si>
    <t>T.Repas</t>
  </si>
  <si>
    <t>Hôtel</t>
  </si>
  <si>
    <t>T.Hébergement</t>
  </si>
  <si>
    <t>Remontées mécaniques</t>
  </si>
  <si>
    <t>T.Remontées</t>
  </si>
  <si>
    <t>Date.Arrivée</t>
  </si>
  <si>
    <t>Date.Départ</t>
  </si>
  <si>
    <t>Nb.Jours</t>
  </si>
  <si>
    <t>Devise</t>
  </si>
  <si>
    <t>PD.Taux</t>
  </si>
  <si>
    <t>T.PerDiem</t>
  </si>
  <si>
    <t>Don.$</t>
  </si>
  <si>
    <t>Total</t>
  </si>
  <si>
    <t>DT.#</t>
  </si>
  <si>
    <t>DT.Nation</t>
  </si>
  <si>
    <t>$/CODEX</t>
  </si>
  <si>
    <t>$/Distance</t>
  </si>
  <si>
    <r>
      <rPr>
        <sz val="10"/>
        <color indexed="12"/>
        <rFont val="Arial"/>
        <family val="2"/>
      </rPr>
      <t>DT@Nation</t>
    </r>
  </si>
  <si>
    <t>AutoCalcul</t>
  </si>
  <si>
    <t>#CODEX</t>
  </si>
  <si>
    <t>North American FIS Technical Delegate Expenses Report Form</t>
  </si>
  <si>
    <t>Canadian Races Only</t>
  </si>
  <si>
    <t>Technical Delegates are entitled to reasonable expenses reimbursement from the Race Organizing Committee per FIS ICR ARTICLE 602.5 or as amended.</t>
  </si>
  <si>
    <t xml:space="preserve">Payment MUST NOT BE ACCEPTED VIA the ROC </t>
  </si>
  <si>
    <t>Language</t>
  </si>
  <si>
    <t>English</t>
  </si>
  <si>
    <t>Event Information</t>
  </si>
  <si>
    <t>Event Name</t>
  </si>
  <si>
    <t>Start Date</t>
  </si>
  <si>
    <t>Event Chairperson</t>
  </si>
  <si>
    <t>Location | Resort</t>
  </si>
  <si>
    <t>End Date</t>
  </si>
  <si>
    <t>Phone</t>
  </si>
  <si>
    <t>CAN</t>
  </si>
  <si>
    <t>Race Level</t>
  </si>
  <si>
    <t>Email</t>
  </si>
  <si>
    <t>CODEX</t>
  </si>
  <si>
    <t>nb of CODEX</t>
  </si>
  <si>
    <t>SL:</t>
  </si>
  <si>
    <t xml:space="preserve"> </t>
  </si>
  <si>
    <t>GS:</t>
  </si>
  <si>
    <t>SG:</t>
  </si>
  <si>
    <t>DH:</t>
  </si>
  <si>
    <t>SC:</t>
  </si>
  <si>
    <t>Gender</t>
  </si>
  <si>
    <t>Expenses</t>
  </si>
  <si>
    <t>Transport</t>
  </si>
  <si>
    <t>Type</t>
  </si>
  <si>
    <t>USA</t>
  </si>
  <si>
    <t>Personal Car</t>
  </si>
  <si>
    <t>Km     or</t>
  </si>
  <si>
    <t>Miles</t>
  </si>
  <si>
    <t>Description</t>
  </si>
  <si>
    <t>Air Fare</t>
  </si>
  <si>
    <t>Train Fare</t>
  </si>
  <si>
    <t>Car Rental</t>
  </si>
  <si>
    <t>Taxi | Bus</t>
  </si>
  <si>
    <t>Others</t>
  </si>
  <si>
    <t>Meals</t>
  </si>
  <si>
    <t>Breakfast(s)</t>
  </si>
  <si>
    <t>Lunch(es)</t>
  </si>
  <si>
    <t>Dinner(s)</t>
  </si>
  <si>
    <t>('Meals' Tab can be used to calculate meals expenses)</t>
  </si>
  <si>
    <t>Per Diem</t>
  </si>
  <si>
    <t>First Day</t>
  </si>
  <si>
    <t>Last Day</t>
  </si>
  <si>
    <t>Number of Days</t>
  </si>
  <si>
    <t>I would like to donate all or any part of my PerDiem to the Canadian FIS TD Working Group (Specify amount $)</t>
  </si>
  <si>
    <t>Total Reimbursement Requested</t>
  </si>
  <si>
    <t>Technical Delegate Info</t>
  </si>
  <si>
    <t>Last Name</t>
  </si>
  <si>
    <t>TD#</t>
  </si>
  <si>
    <t>Date Requested</t>
  </si>
  <si>
    <t>First Name</t>
  </si>
  <si>
    <t>Address</t>
  </si>
  <si>
    <t>City</t>
  </si>
  <si>
    <t>State</t>
  </si>
  <si>
    <t>Country</t>
  </si>
  <si>
    <t>Postal Code</t>
  </si>
  <si>
    <t>Signature</t>
  </si>
  <si>
    <t>Please e-mail a copy of this form together with a complete results packet including all reports sent to the FIS to:</t>
  </si>
  <si>
    <t>Event:</t>
  </si>
  <si>
    <t>First Day:</t>
  </si>
  <si>
    <t>TD:</t>
  </si>
  <si>
    <t>Last Day:</t>
  </si>
  <si>
    <t>Day 1</t>
  </si>
  <si>
    <t>Day 2</t>
  </si>
  <si>
    <t>Day 3</t>
  </si>
  <si>
    <t>Day 4</t>
  </si>
  <si>
    <t>Day 5</t>
  </si>
  <si>
    <t>Day 6</t>
  </si>
  <si>
    <t>Day 7</t>
  </si>
  <si>
    <t>Week 1</t>
  </si>
  <si>
    <t>Breakfast</t>
  </si>
  <si>
    <t>Lunch</t>
  </si>
  <si>
    <t>Dinner</t>
  </si>
  <si>
    <t>Day 8</t>
  </si>
  <si>
    <t>Day 9</t>
  </si>
  <si>
    <t>Day 10</t>
  </si>
  <si>
    <t>Day 11</t>
  </si>
  <si>
    <t>Day 12</t>
  </si>
  <si>
    <t>Day 13</t>
  </si>
  <si>
    <t>Day 14</t>
  </si>
  <si>
    <t>Week 2</t>
  </si>
  <si>
    <t>Breakfasts</t>
  </si>
  <si>
    <t>Lunches</t>
  </si>
  <si>
    <t>Dinners</t>
  </si>
  <si>
    <t>Grand Total</t>
  </si>
  <si>
    <t>Traduction</t>
  </si>
  <si>
    <t>#</t>
  </si>
  <si>
    <t>Français</t>
  </si>
  <si>
    <t>German</t>
  </si>
  <si>
    <t>Rapport de dépenses - Délégué Technique FIS - Amérique du Nord</t>
  </si>
  <si>
    <t>NAFISTDX</t>
  </si>
  <si>
    <t>Délégué Technique</t>
  </si>
  <si>
    <t>TDINFO</t>
  </si>
  <si>
    <t>Nom</t>
  </si>
  <si>
    <t>Prénom</t>
  </si>
  <si>
    <t>Adresse</t>
  </si>
  <si>
    <t>Ville</t>
  </si>
  <si>
    <t>Province</t>
  </si>
  <si>
    <t>Code postal</t>
  </si>
  <si>
    <t>Courriel</t>
  </si>
  <si>
    <t>Téléphone.Résidence</t>
  </si>
  <si>
    <t>Phone.Home</t>
  </si>
  <si>
    <t>Téléphone.Cellulaire</t>
  </si>
  <si>
    <t>Phone.Mobile</t>
  </si>
  <si>
    <t>DDN</t>
  </si>
  <si>
    <t>DOB</t>
  </si>
  <si>
    <t>Âge</t>
  </si>
  <si>
    <t>Age</t>
  </si>
  <si>
    <t>G-Age</t>
  </si>
  <si>
    <t>Club</t>
  </si>
  <si>
    <t>Région</t>
  </si>
  <si>
    <t>Region</t>
  </si>
  <si>
    <t>Nombre de CODEX</t>
  </si>
  <si>
    <t>Number of CODEX</t>
  </si>
  <si>
    <t>WHAT?</t>
  </si>
  <si>
    <t>Téléphone</t>
  </si>
  <si>
    <t>Fone</t>
  </si>
  <si>
    <t>Évènement</t>
  </si>
  <si>
    <t>Nom de l'évènement</t>
  </si>
  <si>
    <t>#DT</t>
  </si>
  <si>
    <t>Lieu | Montagne</t>
  </si>
  <si>
    <t>Président du CO</t>
  </si>
  <si>
    <t>Date de début</t>
  </si>
  <si>
    <t>Date de fin</t>
  </si>
  <si>
    <t>Taxi | Autobus</t>
  </si>
  <si>
    <t>Auto personnelle</t>
  </si>
  <si>
    <t>Km | Mile</t>
  </si>
  <si>
    <t>Mile | Km</t>
  </si>
  <si>
    <t>Dépenses</t>
  </si>
  <si>
    <t>Repas</t>
  </si>
  <si>
    <t>Hébergement</t>
  </si>
  <si>
    <t>Lodging</t>
  </si>
  <si>
    <t>Hotel</t>
  </si>
  <si>
    <t>Lifts</t>
  </si>
  <si>
    <t>Premier jour</t>
  </si>
  <si>
    <t>Dernier jour</t>
  </si>
  <si>
    <t>Nombre de jours</t>
  </si>
  <si>
    <t>Currency</t>
  </si>
  <si>
    <t>Remboursement demandé</t>
  </si>
  <si>
    <t>Date demandée</t>
  </si>
  <si>
    <t>Niveau Course</t>
  </si>
  <si>
    <t>Le Délégué Techniques ont droit à un rembousement de leurs dépenses par le Comité organisateur selon l'article FIS 602.5 ou ses amendements.</t>
  </si>
  <si>
    <t>(Voir l'onglet 'Rules' pour plus d'informations.)</t>
  </si>
  <si>
    <t>(See 'Rules' Tab for more informations.)</t>
  </si>
  <si>
    <t>(Minimum d'une demi-journée de transport pour être éligible au per-diem)</t>
  </si>
  <si>
    <t>(Minimum total travel of one-half day - 4 hours - to qualify for travel day per diem)</t>
  </si>
  <si>
    <t>Pays</t>
  </si>
  <si>
    <t>Planche à neige</t>
  </si>
  <si>
    <t>Snowboard</t>
  </si>
  <si>
    <t>SVP, envoyer par courriel une copie électronique de ce rapport de dépenses ainsi que les résultats FIS complets à:</t>
  </si>
  <si>
    <t>DT canadiens: SVP, envoyer une copie électronique de ce rapport de dépenses à : julie.klotz@hotmail.com</t>
  </si>
  <si>
    <t>CAN TDs: Please send an electronic copy of this completed expenses form to :  julie.klotz@hotmail.com</t>
  </si>
  <si>
    <t>(Dépenses d'hébergement doivent être payées par le CO)</t>
  </si>
  <si>
    <t>(All accomodations to be paid by ROC)</t>
  </si>
  <si>
    <t>(à être payé par le Comité Organisateur si nécessaire)</t>
  </si>
  <si>
    <t>(To be paid, if required, by ROC)</t>
  </si>
  <si>
    <t>J'aimerais donner mon PerDiem ou une partie de celui-ci au Canadian FIS TD Working Group (Spécifier montant $)</t>
  </si>
  <si>
    <r>
      <rPr>
        <sz val="10"/>
        <color indexed="8"/>
        <rFont val="Arial"/>
        <family val="2"/>
      </rPr>
      <t xml:space="preserve">Pour les courses FIS au CANADA (niveau 1, 2, 3 et 4), envoyer ce rapport avec vos reçus scannés à : </t>
    </r>
    <r>
      <rPr>
        <b/>
        <sz val="10"/>
        <color indexed="8"/>
        <rFont val="Arial"/>
        <family val="2"/>
      </rPr>
      <t>julie.klotz@hotmail.com</t>
    </r>
  </si>
  <si>
    <r>
      <rPr>
        <sz val="10"/>
        <color indexed="8"/>
        <rFont val="Arial"/>
        <family val="2"/>
      </rPr>
      <t xml:space="preserve">For all CANADIAN FIS races (Race level 1, 2, 3 and 4), send this expense form along with scanned receipts to : </t>
    </r>
    <r>
      <rPr>
        <b/>
        <sz val="10"/>
        <color indexed="8"/>
        <rFont val="Arial"/>
        <family val="2"/>
      </rPr>
      <t>julie.klotz@hotmail.com</t>
    </r>
  </si>
  <si>
    <t>Le remboursement des dépenses du DT ne doit pas provenir du Comité organisateur</t>
  </si>
  <si>
    <t>nb de CODEX</t>
  </si>
  <si>
    <t>(L'onglet 'Meals' peut être utilisé pour comptabiliser les repas)</t>
  </si>
  <si>
    <t>Julie Klotz</t>
  </si>
  <si>
    <t>Milles</t>
  </si>
  <si>
    <t>Km     ou</t>
  </si>
  <si>
    <t>Taux - NorAm</t>
  </si>
  <si>
    <t>Rate - NorAm</t>
  </si>
  <si>
    <t>Pour les courses au Canada seulement</t>
  </si>
  <si>
    <t>Vous devez saisir les Km -OU- les milles</t>
  </si>
  <si>
    <t>You must enter Km -OR- Miles</t>
  </si>
  <si>
    <t>Parameters</t>
  </si>
  <si>
    <t>Canada</t>
  </si>
  <si>
    <t>United-States</t>
  </si>
  <si>
    <t>$ / Km</t>
  </si>
  <si>
    <t>PerDiem.CAN</t>
  </si>
  <si>
    <t>$ / Mile</t>
  </si>
  <si>
    <t>PerDiem.USA</t>
  </si>
  <si>
    <t>PerDiem NorAm</t>
  </si>
  <si>
    <t>Taux / Km</t>
  </si>
  <si>
    <t>Rate / Km</t>
  </si>
  <si>
    <t>Per Diem / jour</t>
  </si>
  <si>
    <t>Per Diem / day</t>
  </si>
  <si>
    <t>v2025/26</t>
  </si>
  <si>
    <t>Julie Klotz, 105G- 250 Fountain Place, Ottawa, Ontario, K1N9N7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</si>
</sst>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0.00&quot;  &quot;&quot;$&quot;&quot; &quot;;&quot; &quot;* \(#,##0.00&quot;) &quot;&quot;$&quot;&quot; &quot;;&quot; &quot;* &quot;-&quot;??&quot;  &quot;&quot;$&quot;&quot; &quot;"/>
    <numFmt numFmtId="165" formatCode="dddd&quot;, &quot;mmmm&quot; &quot;dd&quot;, &quot;yyyy"/>
    <numFmt numFmtId="166" formatCode="dddd"/>
  </numFmts>
  <fonts count="21" x14ac:knownFonts="1">
    <font>
      <sz val="10"/>
      <color indexed="8"/>
      <name val="Arial"/>
    </font>
    <font>
      <sz val="12"/>
      <color indexed="8"/>
      <name val="Arial"/>
      <family val="2"/>
    </font>
    <font>
      <sz val="14"/>
      <color indexed="8"/>
      <name val="Arial"/>
      <family val="2"/>
    </font>
    <font>
      <u/>
      <sz val="12"/>
      <color indexed="11"/>
      <name val="Arial"/>
      <family val="2"/>
    </font>
    <font>
      <sz val="10"/>
      <color indexed="12"/>
      <name val="Arial"/>
      <family val="2"/>
    </font>
    <font>
      <sz val="10"/>
      <color indexed="14"/>
      <name val="Arial"/>
      <family val="2"/>
    </font>
    <font>
      <sz val="10"/>
      <color indexed="16"/>
      <name val="Arial"/>
      <family val="2"/>
    </font>
    <font>
      <b/>
      <sz val="20"/>
      <color indexed="8"/>
      <name val="Arial"/>
      <family val="2"/>
    </font>
    <font>
      <sz val="12"/>
      <color indexed="17"/>
      <name val="Arial"/>
      <family val="2"/>
    </font>
    <font>
      <sz val="8"/>
      <color indexed="8"/>
      <name val="Arial"/>
      <family val="2"/>
    </font>
    <font>
      <b/>
      <sz val="8"/>
      <color indexed="8"/>
      <name val="Arial"/>
      <family val="2"/>
    </font>
    <font>
      <b/>
      <sz val="10"/>
      <color indexed="8"/>
      <name val="Arial"/>
      <family val="2"/>
    </font>
    <font>
      <b/>
      <sz val="14"/>
      <color indexed="12"/>
      <name val="Arial"/>
      <family val="2"/>
    </font>
    <font>
      <sz val="11"/>
      <color indexed="8"/>
      <name val="Helvetica Neue"/>
      <family val="2"/>
    </font>
    <font>
      <u/>
      <sz val="10"/>
      <color indexed="19"/>
      <name val="Arial"/>
      <family val="2"/>
    </font>
    <font>
      <b/>
      <sz val="14"/>
      <color indexed="8"/>
      <name val="Arial"/>
      <family val="2"/>
    </font>
    <font>
      <b/>
      <sz val="10"/>
      <color indexed="17"/>
      <name val="Arial"/>
      <family val="2"/>
    </font>
    <font>
      <sz val="7"/>
      <color indexed="8"/>
      <name val="Arial"/>
      <family val="2"/>
    </font>
    <font>
      <b/>
      <sz val="8"/>
      <color indexed="14"/>
      <name val="Arial"/>
      <family val="2"/>
    </font>
    <font>
      <b/>
      <sz val="10"/>
      <color indexed="12"/>
      <name val="Arial"/>
      <family val="2"/>
    </font>
    <font>
      <sz val="10"/>
      <color indexed="8"/>
      <name val="Arial"/>
      <family val="2"/>
    </font>
  </fonts>
  <fills count="12">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8"/>
        <bgColor auto="1"/>
      </patternFill>
    </fill>
    <fill>
      <patternFill patternType="solid">
        <fgColor indexed="15"/>
        <bgColor auto="1"/>
      </patternFill>
    </fill>
    <fill>
      <patternFill patternType="solid">
        <fgColor indexed="14"/>
        <bgColor auto="1"/>
      </patternFill>
    </fill>
    <fill>
      <patternFill patternType="solid">
        <fgColor indexed="12"/>
        <bgColor auto="1"/>
      </patternFill>
    </fill>
    <fill>
      <patternFill patternType="solid">
        <fgColor indexed="18"/>
        <bgColor auto="1"/>
      </patternFill>
    </fill>
    <fill>
      <patternFill patternType="solid">
        <fgColor indexed="20"/>
        <bgColor auto="1"/>
      </patternFill>
    </fill>
    <fill>
      <patternFill patternType="solid">
        <fgColor indexed="21"/>
        <bgColor auto="1"/>
      </patternFill>
    </fill>
    <fill>
      <patternFill patternType="solid">
        <fgColor rgb="FFFFFF00"/>
        <bgColor indexed="64"/>
      </patternFill>
    </fill>
  </fills>
  <borders count="42">
    <border>
      <left/>
      <right/>
      <top/>
      <bottom/>
      <diagonal/>
    </border>
    <border>
      <left style="thin">
        <color indexed="13"/>
      </left>
      <right/>
      <top style="thin">
        <color indexed="13"/>
      </top>
      <bottom style="thin">
        <color indexed="13"/>
      </bottom>
      <diagonal/>
    </border>
    <border>
      <left/>
      <right/>
      <top style="thin">
        <color indexed="13"/>
      </top>
      <bottom style="thin">
        <color indexed="13"/>
      </bottom>
      <diagonal/>
    </border>
    <border>
      <left/>
      <right style="thin">
        <color indexed="13"/>
      </right>
      <top style="thin">
        <color indexed="13"/>
      </top>
      <bottom style="thin">
        <color indexed="13"/>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13"/>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
      <left style="thin">
        <color indexed="13"/>
      </left>
      <right style="thin">
        <color indexed="8"/>
      </right>
      <top/>
      <bottom style="thin">
        <color indexed="8"/>
      </bottom>
      <diagonal/>
    </border>
    <border>
      <left style="thin">
        <color indexed="13"/>
      </left>
      <right style="thin">
        <color indexed="8"/>
      </right>
      <top style="thin">
        <color indexed="8"/>
      </top>
      <bottom/>
      <diagonal/>
    </border>
    <border>
      <left/>
      <right style="thin">
        <color indexed="13"/>
      </right>
      <top/>
      <bottom style="thin">
        <color indexed="8"/>
      </bottom>
      <diagonal/>
    </border>
    <border>
      <left style="thin">
        <color indexed="13"/>
      </left>
      <right/>
      <top/>
      <bottom style="thin">
        <color indexed="8"/>
      </bottom>
      <diagonal/>
    </border>
    <border>
      <left/>
      <right style="thin">
        <color indexed="13"/>
      </right>
      <top style="thin">
        <color indexed="8"/>
      </top>
      <bottom style="thin">
        <color indexed="8"/>
      </bottom>
      <diagonal/>
    </border>
    <border>
      <left style="thin">
        <color indexed="13"/>
      </left>
      <right/>
      <top style="thin">
        <color indexed="8"/>
      </top>
      <bottom/>
      <diagonal/>
    </border>
    <border>
      <left/>
      <right style="thin">
        <color indexed="13"/>
      </right>
      <top style="thin">
        <color indexed="8"/>
      </top>
      <bottom/>
      <diagonal/>
    </border>
    <border>
      <left/>
      <right style="thin">
        <color indexed="8"/>
      </right>
      <top/>
      <bottom style="thin">
        <color indexed="13"/>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diagonal/>
    </border>
    <border>
      <left style="thin">
        <color indexed="13"/>
      </left>
      <right style="thin">
        <color indexed="13"/>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21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4" fillId="4" borderId="1" xfId="0" applyNumberFormat="1" applyFont="1" applyFill="1" applyBorder="1" applyAlignment="1">
      <alignment horizontal="center"/>
    </xf>
    <xf numFmtId="49" fontId="5" fillId="4" borderId="2" xfId="0" applyNumberFormat="1" applyFont="1" applyFill="1" applyBorder="1" applyAlignment="1">
      <alignment horizontal="center"/>
    </xf>
    <xf numFmtId="49" fontId="4" fillId="4" borderId="2" xfId="0" applyNumberFormat="1" applyFont="1" applyFill="1" applyBorder="1" applyAlignment="1">
      <alignment horizontal="center"/>
    </xf>
    <xf numFmtId="49" fontId="0" fillId="5" borderId="2" xfId="0" applyNumberFormat="1" applyFill="1" applyBorder="1" applyAlignment="1">
      <alignment horizontal="center"/>
    </xf>
    <xf numFmtId="49" fontId="6" fillId="4" borderId="2" xfId="0" applyNumberFormat="1" applyFont="1" applyFill="1" applyBorder="1" applyAlignment="1">
      <alignment horizontal="center"/>
    </xf>
    <xf numFmtId="49" fontId="0" fillId="6" borderId="2" xfId="0" applyNumberFormat="1" applyFill="1" applyBorder="1" applyAlignment="1">
      <alignment horizontal="center"/>
    </xf>
    <xf numFmtId="49" fontId="0" fillId="7" borderId="3" xfId="0" applyNumberFormat="1" applyFill="1" applyBorder="1" applyAlignment="1">
      <alignment horizontal="center"/>
    </xf>
    <xf numFmtId="0" fontId="0" fillId="7" borderId="1" xfId="0" applyFill="1" applyBorder="1"/>
    <xf numFmtId="0" fontId="0" fillId="7" borderId="2" xfId="0" applyFill="1" applyBorder="1"/>
    <xf numFmtId="0" fontId="0" fillId="7" borderId="3" xfId="0" applyFill="1" applyBorder="1"/>
    <xf numFmtId="49" fontId="0" fillId="7" borderId="1" xfId="0" applyNumberFormat="1" applyFill="1" applyBorder="1" applyAlignment="1">
      <alignment horizontal="center"/>
    </xf>
    <xf numFmtId="49" fontId="0" fillId="7" borderId="2" xfId="0" applyNumberFormat="1" applyFill="1" applyBorder="1" applyAlignment="1">
      <alignment horizontal="center"/>
    </xf>
    <xf numFmtId="0" fontId="0" fillId="7" borderId="2" xfId="0" applyFill="1" applyBorder="1" applyAlignment="1">
      <alignment horizontal="center"/>
    </xf>
    <xf numFmtId="0" fontId="0" fillId="7" borderId="2" xfId="0" applyNumberFormat="1" applyFill="1" applyBorder="1" applyAlignment="1">
      <alignment horizontal="center"/>
    </xf>
    <xf numFmtId="164" fontId="0" fillId="7" borderId="2" xfId="0" applyNumberFormat="1" applyFill="1" applyBorder="1" applyAlignment="1">
      <alignment horizontal="center"/>
    </xf>
    <xf numFmtId="14" fontId="0" fillId="7" borderId="2" xfId="0" applyNumberFormat="1" applyFill="1" applyBorder="1" applyAlignment="1">
      <alignment horizontal="center"/>
    </xf>
    <xf numFmtId="1" fontId="0" fillId="7" borderId="2" xfId="0" applyNumberFormat="1" applyFill="1" applyBorder="1" applyAlignment="1">
      <alignment horizontal="center"/>
    </xf>
    <xf numFmtId="0" fontId="0" fillId="7" borderId="3" xfId="0" applyNumberFormat="1" applyFill="1" applyBorder="1" applyAlignment="1">
      <alignment horizontal="center"/>
    </xf>
    <xf numFmtId="0" fontId="0" fillId="7" borderId="4" xfId="0" applyFill="1" applyBorder="1"/>
    <xf numFmtId="0" fontId="0" fillId="7" borderId="5" xfId="0" applyFill="1" applyBorder="1"/>
    <xf numFmtId="0" fontId="0" fillId="7" borderId="6" xfId="0" applyFill="1" applyBorder="1"/>
    <xf numFmtId="0" fontId="0" fillId="7" borderId="7" xfId="0" applyFill="1" applyBorder="1"/>
    <xf numFmtId="0" fontId="0" fillId="7" borderId="8" xfId="0" applyFill="1" applyBorder="1"/>
    <xf numFmtId="0" fontId="0" fillId="7" borderId="9" xfId="0" applyFill="1" applyBorder="1"/>
    <xf numFmtId="0" fontId="9" fillId="7" borderId="8" xfId="0" applyFont="1" applyFill="1" applyBorder="1" applyAlignment="1">
      <alignment horizontal="center"/>
    </xf>
    <xf numFmtId="0" fontId="0" fillId="7" borderId="11" xfId="0" applyFill="1" applyBorder="1"/>
    <xf numFmtId="49" fontId="0" fillId="7" borderId="12" xfId="0" applyNumberFormat="1" applyFill="1" applyBorder="1" applyAlignment="1">
      <alignment horizontal="center"/>
    </xf>
    <xf numFmtId="49" fontId="11" fillId="8" borderId="12" xfId="0" applyNumberFormat="1" applyFont="1" applyFill="1" applyBorder="1" applyAlignment="1">
      <alignment horizontal="center"/>
    </xf>
    <xf numFmtId="0" fontId="0" fillId="7" borderId="13" xfId="0" applyFill="1" applyBorder="1"/>
    <xf numFmtId="0" fontId="0" fillId="7" borderId="10" xfId="0" applyFill="1" applyBorder="1"/>
    <xf numFmtId="0" fontId="0" fillId="7" borderId="14" xfId="0" applyFill="1" applyBorder="1" applyAlignment="1">
      <alignment horizontal="right"/>
    </xf>
    <xf numFmtId="0" fontId="11" fillId="7" borderId="14" xfId="0" applyFont="1" applyFill="1" applyBorder="1"/>
    <xf numFmtId="49" fontId="9" fillId="7" borderId="10" xfId="0" applyNumberFormat="1" applyFont="1" applyFill="1" applyBorder="1" applyAlignment="1">
      <alignment horizontal="right"/>
    </xf>
    <xf numFmtId="0" fontId="0" fillId="7" borderId="15" xfId="0" applyFill="1" applyBorder="1"/>
    <xf numFmtId="0" fontId="0" fillId="7" borderId="13" xfId="0" applyFill="1" applyBorder="1" applyAlignment="1">
      <alignment horizontal="center"/>
    </xf>
    <xf numFmtId="0" fontId="0" fillId="7" borderId="8" xfId="0" applyFill="1" applyBorder="1" applyAlignment="1">
      <alignment horizontal="center"/>
    </xf>
    <xf numFmtId="49" fontId="0" fillId="7" borderId="8" xfId="0" applyNumberFormat="1" applyFill="1" applyBorder="1" applyAlignment="1">
      <alignment horizontal="right"/>
    </xf>
    <xf numFmtId="14" fontId="11" fillId="8" borderId="8" xfId="0" applyNumberFormat="1" applyFont="1" applyFill="1" applyBorder="1" applyAlignment="1">
      <alignment horizontal="center"/>
    </xf>
    <xf numFmtId="0" fontId="11" fillId="7" borderId="11" xfId="0" applyFont="1" applyFill="1" applyBorder="1"/>
    <xf numFmtId="0" fontId="0" fillId="7" borderId="8" xfId="0" applyFill="1" applyBorder="1" applyAlignment="1">
      <alignment horizontal="right"/>
    </xf>
    <xf numFmtId="49" fontId="11" fillId="7" borderId="8" xfId="0" applyNumberFormat="1" applyFont="1" applyFill="1" applyBorder="1"/>
    <xf numFmtId="0" fontId="11" fillId="7" borderId="8" xfId="0" applyFont="1" applyFill="1" applyBorder="1"/>
    <xf numFmtId="0" fontId="11" fillId="8" borderId="8" xfId="0" applyFont="1" applyFill="1" applyBorder="1" applyAlignment="1">
      <alignment horizontal="center"/>
    </xf>
    <xf numFmtId="0" fontId="14" fillId="7" borderId="11" xfId="0" applyFont="1" applyFill="1" applyBorder="1"/>
    <xf numFmtId="49" fontId="11" fillId="8" borderId="8" xfId="0" applyNumberFormat="1" applyFont="1" applyFill="1" applyBorder="1" applyAlignment="1">
      <alignment horizontal="center" vertical="center"/>
    </xf>
    <xf numFmtId="0" fontId="11" fillId="8" borderId="8" xfId="0" applyFont="1" applyFill="1" applyBorder="1" applyAlignment="1">
      <alignment horizontal="center" vertical="center"/>
    </xf>
    <xf numFmtId="0" fontId="0" fillId="7" borderId="18" xfId="0" applyFill="1" applyBorder="1" applyAlignment="1">
      <alignment horizontal="center"/>
    </xf>
    <xf numFmtId="0" fontId="0" fillId="7" borderId="10" xfId="0" applyFill="1" applyBorder="1" applyAlignment="1">
      <alignment horizontal="center"/>
    </xf>
    <xf numFmtId="0" fontId="0" fillId="7" borderId="19" xfId="0" applyFill="1" applyBorder="1"/>
    <xf numFmtId="0" fontId="0" fillId="7" borderId="20" xfId="0" applyFill="1" applyBorder="1"/>
    <xf numFmtId="49" fontId="0" fillId="7" borderId="10" xfId="0" applyNumberFormat="1" applyFill="1" applyBorder="1" applyAlignment="1">
      <alignment horizontal="center"/>
    </xf>
    <xf numFmtId="49" fontId="0" fillId="7" borderId="14" xfId="0" applyNumberFormat="1" applyFill="1" applyBorder="1" applyAlignment="1">
      <alignment horizontal="right"/>
    </xf>
    <xf numFmtId="0" fontId="0" fillId="7" borderId="11" xfId="0" applyFill="1" applyBorder="1" applyAlignment="1">
      <alignment horizontal="center"/>
    </xf>
    <xf numFmtId="0" fontId="0" fillId="8" borderId="12" xfId="0" applyFill="1" applyBorder="1" applyAlignment="1">
      <alignment horizontal="center"/>
    </xf>
    <xf numFmtId="49" fontId="0" fillId="7" borderId="16" xfId="0" applyNumberFormat="1" applyFill="1" applyBorder="1"/>
    <xf numFmtId="0" fontId="0" fillId="7" borderId="14" xfId="0" applyFill="1" applyBorder="1"/>
    <xf numFmtId="0" fontId="0" fillId="7" borderId="17" xfId="0" applyFill="1" applyBorder="1"/>
    <xf numFmtId="49" fontId="0" fillId="7" borderId="13" xfId="0" applyNumberFormat="1" applyFill="1" applyBorder="1"/>
    <xf numFmtId="164" fontId="0" fillId="7" borderId="12" xfId="0" applyNumberFormat="1" applyFill="1" applyBorder="1" applyAlignment="1">
      <alignment horizontal="left"/>
    </xf>
    <xf numFmtId="0" fontId="0" fillId="7" borderId="23" xfId="0" applyFill="1" applyBorder="1"/>
    <xf numFmtId="0" fontId="0" fillId="7" borderId="14" xfId="0" applyFill="1" applyBorder="1" applyAlignment="1">
      <alignment horizontal="center"/>
    </xf>
    <xf numFmtId="49" fontId="16" fillId="7" borderId="14" xfId="0" applyNumberFormat="1" applyFont="1" applyFill="1" applyBorder="1" applyAlignment="1">
      <alignment horizontal="right"/>
    </xf>
    <xf numFmtId="164" fontId="0" fillId="8" borderId="24" xfId="0" applyNumberFormat="1" applyFill="1" applyBorder="1" applyAlignment="1">
      <alignment horizontal="left"/>
    </xf>
    <xf numFmtId="0" fontId="16" fillId="7" borderId="23" xfId="0" applyFont="1" applyFill="1" applyBorder="1" applyAlignment="1">
      <alignment horizontal="center"/>
    </xf>
    <xf numFmtId="49" fontId="0" fillId="8" borderId="8" xfId="0" applyNumberFormat="1" applyFill="1" applyBorder="1" applyAlignment="1">
      <alignment horizontal="center"/>
    </xf>
    <xf numFmtId="164" fontId="0" fillId="8" borderId="23" xfId="0" applyNumberFormat="1" applyFill="1" applyBorder="1" applyAlignment="1">
      <alignment horizontal="left"/>
    </xf>
    <xf numFmtId="164" fontId="0" fillId="8" borderId="25" xfId="0" applyNumberFormat="1" applyFill="1" applyBorder="1" applyAlignment="1">
      <alignment horizontal="left"/>
    </xf>
    <xf numFmtId="0" fontId="0" fillId="7" borderId="8" xfId="0" applyFill="1" applyBorder="1" applyAlignment="1">
      <alignment horizontal="left"/>
    </xf>
    <xf numFmtId="0" fontId="17" fillId="7" borderId="8" xfId="0" applyFont="1" applyFill="1" applyBorder="1"/>
    <xf numFmtId="49" fontId="0" fillId="7" borderId="11" xfId="0" applyNumberFormat="1" applyFill="1" applyBorder="1" applyAlignment="1">
      <alignment horizontal="right"/>
    </xf>
    <xf numFmtId="0" fontId="0" fillId="7" borderId="21" xfId="0" applyFill="1" applyBorder="1" applyAlignment="1">
      <alignment horizontal="center"/>
    </xf>
    <xf numFmtId="0" fontId="0" fillId="7" borderId="20" xfId="0" applyFill="1" applyBorder="1" applyAlignment="1">
      <alignment horizontal="center"/>
    </xf>
    <xf numFmtId="0" fontId="16" fillId="7" borderId="20" xfId="0" applyFont="1" applyFill="1" applyBorder="1" applyAlignment="1">
      <alignment horizontal="right"/>
    </xf>
    <xf numFmtId="0" fontId="0" fillId="7" borderId="22" xfId="0" applyFill="1" applyBorder="1"/>
    <xf numFmtId="0" fontId="0" fillId="7" borderId="10" xfId="0" applyFill="1" applyBorder="1" applyAlignment="1">
      <alignment horizontal="left"/>
    </xf>
    <xf numFmtId="2" fontId="0" fillId="7" borderId="10" xfId="0" applyNumberFormat="1" applyFill="1" applyBorder="1" applyAlignment="1">
      <alignment horizontal="center"/>
    </xf>
    <xf numFmtId="164" fontId="0" fillId="7" borderId="20" xfId="0" applyNumberFormat="1" applyFill="1" applyBorder="1" applyAlignment="1">
      <alignment horizontal="left"/>
    </xf>
    <xf numFmtId="164" fontId="0" fillId="8" borderId="12" xfId="0" applyNumberFormat="1" applyFill="1" applyBorder="1" applyAlignment="1">
      <alignment horizontal="left"/>
    </xf>
    <xf numFmtId="49" fontId="0" fillId="7" borderId="8" xfId="0" applyNumberFormat="1" applyFill="1" applyBorder="1"/>
    <xf numFmtId="49" fontId="0" fillId="7" borderId="8" xfId="0" applyNumberFormat="1" applyFill="1" applyBorder="1" applyAlignment="1">
      <alignment horizontal="center"/>
    </xf>
    <xf numFmtId="164" fontId="0" fillId="7" borderId="13" xfId="0" applyNumberFormat="1" applyFill="1" applyBorder="1" applyAlignment="1">
      <alignment horizontal="left"/>
    </xf>
    <xf numFmtId="164" fontId="0" fillId="7" borderId="8" xfId="0" applyNumberFormat="1" applyFill="1" applyBorder="1" applyAlignment="1">
      <alignment horizontal="left"/>
    </xf>
    <xf numFmtId="164" fontId="0" fillId="7" borderId="12" xfId="0" applyNumberFormat="1" applyFill="1" applyBorder="1"/>
    <xf numFmtId="164" fontId="0" fillId="7" borderId="13" xfId="0" applyNumberFormat="1" applyFill="1" applyBorder="1"/>
    <xf numFmtId="14" fontId="0" fillId="7" borderId="8" xfId="0" applyNumberFormat="1" applyFill="1" applyBorder="1" applyAlignment="1">
      <alignment horizontal="center"/>
    </xf>
    <xf numFmtId="14" fontId="0" fillId="7" borderId="14" xfId="0" applyNumberFormat="1" applyFill="1" applyBorder="1" applyAlignment="1">
      <alignment horizontal="center"/>
    </xf>
    <xf numFmtId="49" fontId="9" fillId="7" borderId="11" xfId="0" applyNumberFormat="1" applyFont="1" applyFill="1" applyBorder="1" applyAlignment="1">
      <alignment horizontal="right"/>
    </xf>
    <xf numFmtId="164" fontId="0" fillId="8" borderId="12" xfId="0" applyNumberFormat="1" applyFill="1" applyBorder="1"/>
    <xf numFmtId="0" fontId="0" fillId="7" borderId="20" xfId="0" applyFill="1" applyBorder="1" applyAlignment="1">
      <alignment horizontal="left"/>
    </xf>
    <xf numFmtId="2" fontId="0" fillId="7" borderId="20" xfId="0" applyNumberFormat="1" applyFill="1" applyBorder="1" applyAlignment="1">
      <alignment horizontal="center"/>
    </xf>
    <xf numFmtId="2" fontId="0" fillId="7" borderId="8" xfId="0" applyNumberFormat="1" applyFill="1" applyBorder="1" applyAlignment="1">
      <alignment horizontal="center"/>
    </xf>
    <xf numFmtId="164" fontId="0" fillId="7" borderId="8" xfId="0" applyNumberFormat="1" applyFill="1" applyBorder="1"/>
    <xf numFmtId="49" fontId="0" fillId="7" borderId="10" xfId="0" applyNumberFormat="1" applyFill="1" applyBorder="1"/>
    <xf numFmtId="49" fontId="0" fillId="7" borderId="20" xfId="0" applyNumberFormat="1" applyFill="1" applyBorder="1" applyAlignment="1">
      <alignment horizontal="center"/>
    </xf>
    <xf numFmtId="0" fontId="0" fillId="10" borderId="20" xfId="0" applyFill="1" applyBorder="1" applyAlignment="1">
      <alignment horizontal="center"/>
    </xf>
    <xf numFmtId="0" fontId="0" fillId="7" borderId="10" xfId="0" applyFill="1" applyBorder="1" applyAlignment="1">
      <alignment horizontal="right"/>
    </xf>
    <xf numFmtId="0" fontId="0" fillId="7" borderId="11" xfId="0" applyFill="1" applyBorder="1" applyAlignment="1">
      <alignment horizontal="right"/>
    </xf>
    <xf numFmtId="49" fontId="18" fillId="7" borderId="8" xfId="0" applyNumberFormat="1" applyFont="1" applyFill="1" applyBorder="1" applyAlignment="1">
      <alignment horizontal="center"/>
    </xf>
    <xf numFmtId="0" fontId="9" fillId="7" borderId="8" xfId="0" applyFont="1" applyFill="1" applyBorder="1" applyAlignment="1">
      <alignment horizontal="center" wrapText="1"/>
    </xf>
    <xf numFmtId="0" fontId="0" fillId="7" borderId="26" xfId="0" applyFill="1" applyBorder="1"/>
    <xf numFmtId="0" fontId="0" fillId="7" borderId="27" xfId="0" applyFill="1" applyBorder="1"/>
    <xf numFmtId="0" fontId="0" fillId="7" borderId="28" xfId="0" applyFill="1" applyBorder="1"/>
    <xf numFmtId="49" fontId="0" fillId="7" borderId="4" xfId="0" applyNumberFormat="1" applyFill="1" applyBorder="1" applyAlignment="1">
      <alignment horizontal="right"/>
    </xf>
    <xf numFmtId="49" fontId="0" fillId="7" borderId="5" xfId="0" applyNumberFormat="1" applyFill="1" applyBorder="1" applyAlignment="1">
      <alignment horizontal="right"/>
    </xf>
    <xf numFmtId="165" fontId="11" fillId="7" borderId="6" xfId="0" applyNumberFormat="1" applyFont="1" applyFill="1" applyBorder="1" applyAlignment="1">
      <alignment horizontal="center"/>
    </xf>
    <xf numFmtId="49" fontId="0" fillId="7" borderId="7" xfId="0" applyNumberFormat="1" applyFill="1" applyBorder="1" applyAlignment="1">
      <alignment horizontal="right"/>
    </xf>
    <xf numFmtId="165" fontId="11" fillId="7" borderId="9" xfId="0" applyNumberFormat="1" applyFont="1" applyFill="1" applyBorder="1" applyAlignment="1">
      <alignment horizontal="center"/>
    </xf>
    <xf numFmtId="0" fontId="0" fillId="7" borderId="29" xfId="0" applyFill="1" applyBorder="1"/>
    <xf numFmtId="49" fontId="19" fillId="4" borderId="12" xfId="0" applyNumberFormat="1" applyFont="1" applyFill="1" applyBorder="1" applyAlignment="1">
      <alignment horizontal="center"/>
    </xf>
    <xf numFmtId="15" fontId="0" fillId="8" borderId="12" xfId="0" applyNumberFormat="1" applyFill="1" applyBorder="1" applyAlignment="1">
      <alignment horizontal="center"/>
    </xf>
    <xf numFmtId="0" fontId="4" fillId="4" borderId="12" xfId="0" applyNumberFormat="1" applyFont="1" applyFill="1" applyBorder="1" applyAlignment="1">
      <alignment horizontal="center"/>
    </xf>
    <xf numFmtId="49" fontId="19" fillId="4" borderId="9" xfId="0" applyNumberFormat="1" applyFont="1" applyFill="1" applyBorder="1" applyAlignment="1">
      <alignment horizontal="center"/>
    </xf>
    <xf numFmtId="0" fontId="0" fillId="7" borderId="30" xfId="0" applyFill="1" applyBorder="1"/>
    <xf numFmtId="166" fontId="0" fillId="7" borderId="12" xfId="0" applyNumberFormat="1" applyFill="1" applyBorder="1" applyAlignment="1">
      <alignment horizontal="center"/>
    </xf>
    <xf numFmtId="0" fontId="0" fillId="7" borderId="12" xfId="0" applyNumberFormat="1" applyFill="1" applyBorder="1" applyAlignment="1">
      <alignment horizontal="center"/>
    </xf>
    <xf numFmtId="0" fontId="0" fillId="7" borderId="31" xfId="0" applyFill="1" applyBorder="1"/>
    <xf numFmtId="49" fontId="0" fillId="7" borderId="15" xfId="0" applyNumberFormat="1" applyFill="1" applyBorder="1" applyAlignment="1">
      <alignment horizontal="center" vertical="center"/>
    </xf>
    <xf numFmtId="164" fontId="0" fillId="8" borderId="12" xfId="0" applyNumberFormat="1" applyFill="1" applyBorder="1" applyAlignment="1">
      <alignment horizontal="left" vertical="center"/>
    </xf>
    <xf numFmtId="164" fontId="0" fillId="7" borderId="12" xfId="0" applyNumberFormat="1" applyFill="1" applyBorder="1" applyAlignment="1">
      <alignment vertical="center"/>
    </xf>
    <xf numFmtId="0" fontId="0" fillId="7" borderId="32" xfId="0" applyFill="1" applyBorder="1" applyAlignment="1">
      <alignment horizontal="center"/>
    </xf>
    <xf numFmtId="0" fontId="0" fillId="7" borderId="33" xfId="0" applyFill="1" applyBorder="1"/>
    <xf numFmtId="49" fontId="11" fillId="7" borderId="12" xfId="0" applyNumberFormat="1" applyFont="1" applyFill="1" applyBorder="1" applyAlignment="1">
      <alignment horizontal="center"/>
    </xf>
    <xf numFmtId="0" fontId="0" fillId="7" borderId="34" xfId="0" applyFill="1" applyBorder="1" applyAlignment="1">
      <alignment horizontal="right"/>
    </xf>
    <xf numFmtId="0" fontId="0" fillId="7" borderId="35" xfId="0" applyFill="1" applyBorder="1"/>
    <xf numFmtId="0" fontId="0" fillId="7" borderId="7" xfId="0" applyFill="1" applyBorder="1" applyAlignment="1">
      <alignment horizontal="right"/>
    </xf>
    <xf numFmtId="0" fontId="0" fillId="7" borderId="34" xfId="0" applyFill="1" applyBorder="1"/>
    <xf numFmtId="49" fontId="11" fillId="7" borderId="27" xfId="0" applyNumberFormat="1" applyFont="1" applyFill="1" applyBorder="1" applyAlignment="1">
      <alignment horizontal="right"/>
    </xf>
    <xf numFmtId="0" fontId="11" fillId="7" borderId="36" xfId="0" applyFont="1" applyFill="1" applyBorder="1"/>
    <xf numFmtId="164" fontId="11" fillId="7" borderId="12" xfId="0" applyNumberFormat="1" applyFont="1" applyFill="1" applyBorder="1"/>
    <xf numFmtId="49" fontId="19" fillId="4" borderId="4" xfId="0" applyNumberFormat="1" applyFont="1" applyFill="1" applyBorder="1"/>
    <xf numFmtId="49" fontId="19" fillId="4" borderId="5" xfId="0" applyNumberFormat="1" applyFont="1" applyFill="1" applyBorder="1"/>
    <xf numFmtId="0" fontId="0" fillId="7" borderId="37" xfId="0" applyFill="1" applyBorder="1"/>
    <xf numFmtId="49" fontId="0" fillId="7" borderId="37" xfId="0" applyNumberFormat="1" applyFill="1" applyBorder="1"/>
    <xf numFmtId="0" fontId="0" fillId="7" borderId="38" xfId="0" applyFill="1" applyBorder="1"/>
    <xf numFmtId="49" fontId="0" fillId="7" borderId="38" xfId="0" applyNumberFormat="1" applyFill="1" applyBorder="1"/>
    <xf numFmtId="0" fontId="0" fillId="7" borderId="39" xfId="0" applyFill="1" applyBorder="1"/>
    <xf numFmtId="49" fontId="0" fillId="7" borderId="39" xfId="0" applyNumberFormat="1" applyFill="1" applyBorder="1"/>
    <xf numFmtId="0" fontId="0" fillId="7" borderId="40" xfId="0" applyFill="1" applyBorder="1"/>
    <xf numFmtId="49" fontId="0" fillId="7" borderId="40" xfId="0" applyNumberFormat="1" applyFill="1" applyBorder="1"/>
    <xf numFmtId="49" fontId="0" fillId="7" borderId="7" xfId="0" applyNumberFormat="1" applyFill="1" applyBorder="1"/>
    <xf numFmtId="49" fontId="0" fillId="7" borderId="26" xfId="0" applyNumberFormat="1" applyFill="1" applyBorder="1"/>
    <xf numFmtId="49" fontId="19" fillId="4" borderId="12" xfId="0" applyNumberFormat="1" applyFont="1" applyFill="1" applyBorder="1"/>
    <xf numFmtId="49" fontId="19" fillId="4" borderId="24" xfId="0" applyNumberFormat="1" applyFont="1" applyFill="1" applyBorder="1" applyAlignment="1">
      <alignment horizontal="center" vertical="center"/>
    </xf>
    <xf numFmtId="164" fontId="0" fillId="0" borderId="41" xfId="0" applyNumberFormat="1" applyFill="1" applyBorder="1" applyAlignment="1">
      <alignment horizontal="center"/>
    </xf>
    <xf numFmtId="1" fontId="0" fillId="0" borderId="41" xfId="0" applyNumberFormat="1" applyFill="1" applyBorder="1" applyAlignment="1">
      <alignment horizontal="center"/>
    </xf>
    <xf numFmtId="164" fontId="0" fillId="11" borderId="12" xfId="0" applyNumberFormat="1" applyFill="1" applyBorder="1"/>
    <xf numFmtId="0" fontId="16" fillId="7" borderId="20" xfId="0" applyNumberFormat="1" applyFont="1" applyFill="1" applyBorder="1" applyAlignment="1">
      <alignment horizontal="right"/>
    </xf>
    <xf numFmtId="164" fontId="0" fillId="0" borderId="12" xfId="0" applyNumberFormat="1" applyFill="1" applyBorder="1"/>
    <xf numFmtId="164" fontId="0" fillId="0" borderId="9" xfId="0" applyNumberFormat="1" applyFill="1" applyBorder="1"/>
    <xf numFmtId="0" fontId="16" fillId="0" borderId="20" xfId="0" applyNumberFormat="1" applyFont="1" applyFill="1" applyBorder="1" applyAlignment="1">
      <alignment horizontal="right"/>
    </xf>
    <xf numFmtId="0" fontId="0" fillId="7" borderId="8" xfId="0" quotePrefix="1" applyFill="1" applyBorder="1"/>
    <xf numFmtId="0" fontId="1" fillId="0" borderId="0" xfId="0" applyFont="1" applyAlignment="1">
      <alignment horizontal="left" wrapText="1"/>
    </xf>
    <xf numFmtId="0" fontId="0" fillId="0" borderId="0" xfId="0"/>
    <xf numFmtId="49" fontId="9" fillId="7" borderId="27" xfId="0" applyNumberFormat="1" applyFont="1" applyFill="1" applyBorder="1" applyAlignment="1">
      <alignment horizontal="center"/>
    </xf>
    <xf numFmtId="0" fontId="9" fillId="7" borderId="27" xfId="0" applyFont="1" applyFill="1" applyBorder="1" applyAlignment="1">
      <alignment horizontal="center"/>
    </xf>
    <xf numFmtId="49" fontId="0" fillId="8" borderId="8" xfId="0" applyNumberFormat="1" applyFill="1" applyBorder="1" applyAlignment="1">
      <alignment horizontal="center"/>
    </xf>
    <xf numFmtId="49" fontId="15" fillId="9" borderId="16" xfId="0" applyNumberFormat="1" applyFont="1" applyFill="1" applyBorder="1" applyAlignment="1">
      <alignment horizontal="center"/>
    </xf>
    <xf numFmtId="0" fontId="15" fillId="9" borderId="14" xfId="0" applyFont="1" applyFill="1" applyBorder="1" applyAlignment="1">
      <alignment horizontal="center"/>
    </xf>
    <xf numFmtId="0" fontId="15" fillId="9" borderId="17" xfId="0" applyFont="1" applyFill="1" applyBorder="1" applyAlignment="1">
      <alignment horizontal="center"/>
    </xf>
    <xf numFmtId="49" fontId="0" fillId="8" borderId="14" xfId="0" applyNumberFormat="1" applyFill="1" applyBorder="1" applyAlignment="1">
      <alignment horizontal="center"/>
    </xf>
    <xf numFmtId="49" fontId="0" fillId="7" borderId="10" xfId="0" applyNumberFormat="1" applyFill="1" applyBorder="1" applyAlignment="1">
      <alignment horizontal="center"/>
    </xf>
    <xf numFmtId="49" fontId="10" fillId="7" borderId="8" xfId="0" applyNumberFormat="1" applyFont="1" applyFill="1" applyBorder="1" applyAlignment="1">
      <alignment horizontal="center"/>
    </xf>
    <xf numFmtId="0" fontId="10" fillId="7" borderId="8" xfId="0" applyFont="1" applyFill="1" applyBorder="1" applyAlignment="1">
      <alignment horizontal="center"/>
    </xf>
    <xf numFmtId="49" fontId="9" fillId="7" borderId="8" xfId="0" applyNumberFormat="1" applyFont="1" applyFill="1" applyBorder="1" applyAlignment="1">
      <alignment horizontal="center" wrapText="1"/>
    </xf>
    <xf numFmtId="0" fontId="9" fillId="7" borderId="8" xfId="0" applyFont="1" applyFill="1" applyBorder="1" applyAlignment="1">
      <alignment horizontal="center"/>
    </xf>
    <xf numFmtId="49" fontId="0" fillId="7" borderId="14" xfId="0" applyNumberFormat="1" applyFill="1" applyBorder="1" applyAlignment="1">
      <alignment horizontal="center"/>
    </xf>
    <xf numFmtId="0" fontId="0" fillId="7" borderId="14" xfId="0" applyFill="1" applyBorder="1" applyAlignment="1">
      <alignment horizontal="center"/>
    </xf>
    <xf numFmtId="0" fontId="14" fillId="8" borderId="8" xfId="0" applyFont="1" applyFill="1" applyBorder="1" applyAlignment="1">
      <alignment horizontal="left"/>
    </xf>
    <xf numFmtId="0" fontId="14" fillId="8" borderId="11" xfId="0" applyFont="1" applyFill="1" applyBorder="1" applyAlignment="1">
      <alignment horizontal="left"/>
    </xf>
    <xf numFmtId="0" fontId="0" fillId="7" borderId="16" xfId="0" applyFill="1" applyBorder="1" applyAlignment="1">
      <alignment horizontal="center"/>
    </xf>
    <xf numFmtId="0" fontId="0" fillId="7" borderId="17" xfId="0" applyFill="1" applyBorder="1" applyAlignment="1">
      <alignment horizontal="center"/>
    </xf>
    <xf numFmtId="0" fontId="0" fillId="7" borderId="13" xfId="0" applyFill="1" applyBorder="1" applyAlignment="1">
      <alignment horizontal="center"/>
    </xf>
    <xf numFmtId="0" fontId="0" fillId="7" borderId="8" xfId="0" applyFill="1" applyBorder="1" applyAlignment="1">
      <alignment horizontal="center"/>
    </xf>
    <xf numFmtId="0" fontId="0" fillId="7" borderId="11" xfId="0" applyFill="1" applyBorder="1" applyAlignment="1">
      <alignment horizontal="center"/>
    </xf>
    <xf numFmtId="0" fontId="0" fillId="7" borderId="18" xfId="0" applyFill="1" applyBorder="1" applyAlignment="1">
      <alignment horizontal="center"/>
    </xf>
    <xf numFmtId="0" fontId="0" fillId="7" borderId="10" xfId="0" applyFill="1" applyBorder="1" applyAlignment="1">
      <alignment horizontal="center"/>
    </xf>
    <xf numFmtId="0" fontId="0" fillId="7" borderId="19" xfId="0" applyFill="1" applyBorder="1" applyAlignment="1">
      <alignment horizontal="center"/>
    </xf>
    <xf numFmtId="0" fontId="11" fillId="8" borderId="8" xfId="0" applyFont="1" applyFill="1" applyBorder="1" applyAlignment="1">
      <alignment horizontal="center"/>
    </xf>
    <xf numFmtId="49" fontId="12" fillId="4" borderId="16" xfId="0" applyNumberFormat="1" applyFont="1" applyFill="1" applyBorder="1" applyAlignment="1">
      <alignment horizontal="center"/>
    </xf>
    <xf numFmtId="0" fontId="12" fillId="4" borderId="14" xfId="0" applyFont="1" applyFill="1" applyBorder="1" applyAlignment="1">
      <alignment horizontal="center"/>
    </xf>
    <xf numFmtId="0" fontId="12" fillId="4" borderId="17" xfId="0" applyFont="1" applyFill="1" applyBorder="1" applyAlignment="1">
      <alignment horizontal="center"/>
    </xf>
    <xf numFmtId="0" fontId="11" fillId="8" borderId="8" xfId="0" applyFont="1" applyFill="1" applyBorder="1" applyAlignment="1">
      <alignment horizontal="left"/>
    </xf>
    <xf numFmtId="0" fontId="11" fillId="8" borderId="11" xfId="0" applyFont="1" applyFill="1" applyBorder="1" applyAlignment="1">
      <alignment horizontal="left"/>
    </xf>
    <xf numFmtId="49" fontId="11" fillId="8" borderId="8" xfId="0" applyNumberFormat="1" applyFont="1" applyFill="1" applyBorder="1" applyAlignment="1">
      <alignment horizontal="center"/>
    </xf>
    <xf numFmtId="49" fontId="9" fillId="7" borderId="8" xfId="0" applyNumberFormat="1" applyFont="1" applyFill="1" applyBorder="1" applyAlignment="1">
      <alignment horizontal="center"/>
    </xf>
    <xf numFmtId="0" fontId="12" fillId="4" borderId="8" xfId="0" applyFont="1" applyFill="1" applyBorder="1" applyAlignment="1">
      <alignment horizontal="center"/>
    </xf>
    <xf numFmtId="0" fontId="10" fillId="7" borderId="10" xfId="0" applyFont="1" applyFill="1" applyBorder="1" applyAlignment="1">
      <alignment horizontal="center"/>
    </xf>
    <xf numFmtId="49" fontId="7" fillId="7" borderId="8" xfId="0" applyNumberFormat="1" applyFont="1" applyFill="1" applyBorder="1" applyAlignment="1">
      <alignment horizontal="center"/>
    </xf>
    <xf numFmtId="0" fontId="7" fillId="7" borderId="8" xfId="0" applyFont="1" applyFill="1" applyBorder="1" applyAlignment="1">
      <alignment horizontal="center"/>
    </xf>
    <xf numFmtId="49" fontId="12" fillId="4" borderId="21" xfId="0" applyNumberFormat="1" applyFont="1" applyFill="1" applyBorder="1" applyAlignment="1">
      <alignment horizontal="center"/>
    </xf>
    <xf numFmtId="0" fontId="12" fillId="4" borderId="20" xfId="0" applyFont="1" applyFill="1" applyBorder="1" applyAlignment="1">
      <alignment horizontal="center"/>
    </xf>
    <xf numFmtId="0" fontId="12" fillId="4" borderId="22" xfId="0" applyFont="1" applyFill="1" applyBorder="1" applyAlignment="1">
      <alignment horizontal="center"/>
    </xf>
    <xf numFmtId="49" fontId="8" fillId="7" borderId="8" xfId="0" applyNumberFormat="1" applyFont="1" applyFill="1" applyBorder="1" applyAlignment="1">
      <alignment horizontal="center" vertical="center"/>
    </xf>
    <xf numFmtId="0" fontId="8" fillId="7" borderId="8" xfId="0" applyFont="1" applyFill="1" applyBorder="1" applyAlignment="1">
      <alignment horizontal="center" vertical="center"/>
    </xf>
    <xf numFmtId="0" fontId="0" fillId="8" borderId="12" xfId="0" applyFill="1" applyBorder="1" applyAlignment="1">
      <alignment horizontal="center"/>
    </xf>
    <xf numFmtId="14" fontId="0" fillId="8" borderId="12" xfId="0" applyNumberFormat="1" applyFill="1" applyBorder="1" applyAlignment="1">
      <alignment horizontal="center"/>
    </xf>
    <xf numFmtId="14" fontId="0" fillId="8" borderId="21" xfId="0" applyNumberFormat="1" applyFill="1" applyBorder="1" applyAlignment="1">
      <alignment horizontal="center"/>
    </xf>
    <xf numFmtId="14" fontId="0" fillId="8" borderId="20" xfId="0" applyNumberFormat="1" applyFill="1" applyBorder="1" applyAlignment="1">
      <alignment horizontal="center"/>
    </xf>
    <xf numFmtId="14" fontId="0" fillId="8" borderId="22" xfId="0" applyNumberFormat="1" applyFill="1" applyBorder="1" applyAlignment="1">
      <alignment horizontal="center"/>
    </xf>
    <xf numFmtId="49" fontId="11" fillId="7" borderId="8" xfId="0" applyNumberFormat="1" applyFont="1" applyFill="1" applyBorder="1" applyAlignment="1">
      <alignment horizontal="left"/>
    </xf>
    <xf numFmtId="0" fontId="11" fillId="7" borderId="8" xfId="0" applyFont="1" applyFill="1" applyBorder="1" applyAlignment="1">
      <alignment horizontal="left"/>
    </xf>
    <xf numFmtId="49" fontId="0" fillId="7" borderId="8" xfId="0" applyNumberFormat="1" applyFill="1" applyBorder="1" applyAlignment="1">
      <alignment horizontal="right" vertical="center"/>
    </xf>
    <xf numFmtId="0" fontId="0" fillId="7" borderId="8" xfId="0" applyFill="1" applyBorder="1" applyAlignment="1">
      <alignment horizontal="right" vertical="center"/>
    </xf>
    <xf numFmtId="0" fontId="11" fillId="7" borderId="5" xfId="0" applyNumberFormat="1" applyFont="1" applyFill="1" applyBorder="1" applyAlignment="1">
      <alignment horizontal="left"/>
    </xf>
    <xf numFmtId="0" fontId="11" fillId="7" borderId="5" xfId="0" applyFont="1" applyFill="1" applyBorder="1" applyAlignment="1">
      <alignment horizontal="left"/>
    </xf>
    <xf numFmtId="0" fontId="0" fillId="7" borderId="31" xfId="0"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DD0806"/>
      <rgbColor rgb="FFFFCC00"/>
      <rgbColor rgb="FF006411"/>
      <rgbColor rgb="FFFF0000"/>
      <rgbColor rgb="FFCCCCFF"/>
      <rgbColor rgb="FF0000D4"/>
      <rgbColor rgb="FFC0C0C0"/>
      <rgbColor rgb="FFEAF1DD"/>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18</xdr:col>
      <xdr:colOff>418948</xdr:colOff>
      <xdr:row>2</xdr:row>
      <xdr:rowOff>46216</xdr:rowOff>
    </xdr:from>
    <xdr:to>
      <xdr:col>20</xdr:col>
      <xdr:colOff>1575</xdr:colOff>
      <xdr:row>2</xdr:row>
      <xdr:rowOff>931890</xdr:rowOff>
    </xdr:to>
    <xdr:pic>
      <xdr:nvPicPr>
        <xdr:cNvPr id="9" name="image1.jpeg" descr="image1.jpe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8775548" y="46215"/>
          <a:ext cx="827228" cy="885676"/>
        </a:xfrm>
        <a:prstGeom prst="rect">
          <a:avLst/>
        </a:prstGeom>
        <a:ln w="12700" cap="flat">
          <a:noFill/>
          <a:miter lim="400000"/>
        </a:ln>
        <a:effectLst/>
      </xdr:spPr>
    </xdr:pic>
    <xdr:clientData/>
  </xdr:twoCellAnchor>
  <xdr:twoCellAnchor>
    <xdr:from>
      <xdr:col>8</xdr:col>
      <xdr:colOff>90146</xdr:colOff>
      <xdr:row>2</xdr:row>
      <xdr:rowOff>87768</xdr:rowOff>
    </xdr:from>
    <xdr:to>
      <xdr:col>13</xdr:col>
      <xdr:colOff>256833</xdr:colOff>
      <xdr:row>2</xdr:row>
      <xdr:rowOff>895100</xdr:rowOff>
    </xdr:to>
    <xdr:pic>
      <xdr:nvPicPr>
        <xdr:cNvPr id="10" name="Image 2" descr="Image 2">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3074646" y="87768"/>
          <a:ext cx="1690688" cy="807333"/>
        </a:xfrm>
        <a:prstGeom prst="rect">
          <a:avLst/>
        </a:prstGeom>
        <a:ln w="12700" cap="flat">
          <a:noFill/>
          <a:miter lim="400000"/>
        </a:ln>
        <a:effectLst/>
      </xdr:spPr>
    </xdr:pic>
    <xdr:clientData/>
  </xdr:twoCellAnchor>
  <xdr:twoCellAnchor>
    <xdr:from>
      <xdr:col>15</xdr:col>
      <xdr:colOff>207293</xdr:colOff>
      <xdr:row>2</xdr:row>
      <xdr:rowOff>112815</xdr:rowOff>
    </xdr:from>
    <xdr:to>
      <xdr:col>16</xdr:col>
      <xdr:colOff>30339</xdr:colOff>
      <xdr:row>2</xdr:row>
      <xdr:rowOff>865291</xdr:rowOff>
    </xdr:to>
    <xdr:pic>
      <xdr:nvPicPr>
        <xdr:cNvPr id="11" name="Image 4" descr="Image 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6430293" y="112815"/>
          <a:ext cx="572347" cy="752476"/>
        </a:xfrm>
        <a:prstGeom prst="rect">
          <a:avLst/>
        </a:prstGeom>
        <a:ln w="12700" cap="flat">
          <a:noFill/>
          <a:miter lim="400000"/>
        </a:ln>
        <a:effectLst/>
      </xdr:spPr>
    </xdr:pic>
    <xdr:clientData/>
  </xdr:twoCellAnchor>
  <xdr:twoCellAnchor>
    <xdr:from>
      <xdr:col>1</xdr:col>
      <xdr:colOff>180822</xdr:colOff>
      <xdr:row>2</xdr:row>
      <xdr:rowOff>46216</xdr:rowOff>
    </xdr:from>
    <xdr:to>
      <xdr:col>2</xdr:col>
      <xdr:colOff>582600</xdr:colOff>
      <xdr:row>2</xdr:row>
      <xdr:rowOff>931890</xdr:rowOff>
    </xdr:to>
    <xdr:pic>
      <xdr:nvPicPr>
        <xdr:cNvPr id="12" name="image1.jpeg" descr="image1.jpeg">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460222" y="46215"/>
          <a:ext cx="782779" cy="885676"/>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DT@Nation"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workbookViewId="0"/>
  </sheetViews>
  <sheetFormatPr baseColWidth="10" defaultColWidth="10" defaultRowHeight="13" customHeight="1" x14ac:dyDescent="0.15"/>
  <cols>
    <col min="1" max="1" width="2" customWidth="1"/>
    <col min="2" max="4" width="33.6640625" customWidth="1"/>
  </cols>
  <sheetData>
    <row r="3" spans="2:4" ht="50" customHeight="1" x14ac:dyDescent="0.2">
      <c r="B3" s="157" t="s">
        <v>0</v>
      </c>
      <c r="C3" s="158"/>
      <c r="D3" s="158"/>
    </row>
    <row r="7" spans="2:4" ht="18" x14ac:dyDescent="0.2">
      <c r="B7" s="1" t="s">
        <v>1</v>
      </c>
      <c r="C7" s="1" t="s">
        <v>2</v>
      </c>
      <c r="D7" s="1" t="s">
        <v>3</v>
      </c>
    </row>
    <row r="9" spans="2:4" ht="16" x14ac:dyDescent="0.2">
      <c r="B9" s="2" t="s">
        <v>4</v>
      </c>
      <c r="C9" s="2"/>
      <c r="D9" s="2"/>
    </row>
    <row r="10" spans="2:4" ht="16" x14ac:dyDescent="0.2">
      <c r="B10" s="3"/>
      <c r="C10" s="3" t="s">
        <v>5</v>
      </c>
      <c r="D10" s="4" t="s">
        <v>4</v>
      </c>
    </row>
    <row r="11" spans="2:4" ht="16" x14ac:dyDescent="0.2">
      <c r="B11" s="2" t="s">
        <v>90</v>
      </c>
      <c r="C11" s="2"/>
      <c r="D11" s="2"/>
    </row>
    <row r="12" spans="2:4" ht="16" x14ac:dyDescent="0.2">
      <c r="B12" s="3"/>
      <c r="C12" s="3" t="s">
        <v>5</v>
      </c>
      <c r="D12" s="4" t="s">
        <v>90</v>
      </c>
    </row>
    <row r="13" spans="2:4" ht="16" x14ac:dyDescent="0.2">
      <c r="B13" s="2" t="s">
        <v>140</v>
      </c>
      <c r="C13" s="2"/>
      <c r="D13" s="2"/>
    </row>
    <row r="14" spans="2:4" ht="16" x14ac:dyDescent="0.2">
      <c r="B14" s="3"/>
      <c r="C14" s="3" t="s">
        <v>5</v>
      </c>
      <c r="D14" s="4" t="s">
        <v>140</v>
      </c>
    </row>
    <row r="15" spans="2:4" ht="16" x14ac:dyDescent="0.2">
      <c r="B15" s="2" t="s">
        <v>225</v>
      </c>
      <c r="C15" s="2"/>
      <c r="D15" s="2"/>
    </row>
    <row r="16" spans="2:4" ht="16" x14ac:dyDescent="0.2">
      <c r="B16" s="3"/>
      <c r="C16" s="3" t="s">
        <v>5</v>
      </c>
      <c r="D16" s="4" t="s">
        <v>225</v>
      </c>
    </row>
  </sheetData>
  <mergeCells count="1">
    <mergeCell ref="B3:D3"/>
  </mergeCells>
  <hyperlinks>
    <hyperlink ref="D10" location="'XPENZ'!R1C1" display="XPENZ" xr:uid="{00000000-0004-0000-0000-000000000000}"/>
    <hyperlink ref="D12" location="'Meals'!R1C1" display="Meals" xr:uid="{00000000-0004-0000-0000-000001000000}"/>
    <hyperlink ref="D14" location="'Traduction'!R1C1" display="Traduction" xr:uid="{00000000-0004-0000-0000-000002000000}"/>
    <hyperlink ref="D16" location="'Parameters'!R1C1" display="Parameters"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78"/>
  <sheetViews>
    <sheetView showGridLines="0" tabSelected="1" topLeftCell="A61" workbookViewId="0">
      <selection activeCell="N72" sqref="N72"/>
    </sheetView>
  </sheetViews>
  <sheetFormatPr baseColWidth="10" defaultColWidth="11.5" defaultRowHeight="12.5" customHeight="1" x14ac:dyDescent="0.15"/>
  <cols>
    <col min="1" max="1" width="3.6640625" style="5" customWidth="1"/>
    <col min="2" max="2" width="5" style="5" customWidth="1"/>
    <col min="3" max="3" width="11.33203125" style="5" customWidth="1"/>
    <col min="4" max="12" width="3.83203125" style="5" customWidth="1"/>
    <col min="13" max="13" width="4.6640625" style="5" customWidth="1"/>
    <col min="14" max="14" width="11.5" style="5" customWidth="1"/>
    <col min="15" max="15" width="11" style="5" customWidth="1"/>
    <col min="16" max="16" width="9.83203125" style="5" customWidth="1"/>
    <col min="17" max="17" width="5.83203125" style="5" customWidth="1"/>
    <col min="18" max="19" width="12.33203125" style="5" customWidth="1"/>
    <col min="20" max="20" width="4" style="5" customWidth="1"/>
    <col min="21" max="21" width="11.5" style="5" customWidth="1"/>
    <col min="22" max="22" width="10.6640625" style="5" customWidth="1"/>
    <col min="23" max="23" width="11.83203125" style="5" customWidth="1"/>
    <col min="24" max="24" width="9.6640625" style="5" customWidth="1"/>
    <col min="25" max="25" width="7.6640625" style="5" customWidth="1"/>
    <col min="26" max="26" width="15.5" style="5" customWidth="1"/>
    <col min="27" max="27" width="14.1640625" style="5" customWidth="1"/>
    <col min="28" max="28" width="7.6640625" style="5" customWidth="1"/>
    <col min="29" max="29" width="11.83203125" style="5" customWidth="1"/>
    <col min="30" max="30" width="11.33203125" style="5" customWidth="1"/>
    <col min="31" max="31" width="8.6640625" style="5" customWidth="1"/>
    <col min="32" max="32" width="10.1640625" style="5" customWidth="1"/>
    <col min="33" max="33" width="7.6640625" style="5" customWidth="1"/>
    <col min="34" max="34" width="9.6640625" style="5" customWidth="1"/>
    <col min="35" max="35" width="9.5" style="5" customWidth="1"/>
    <col min="36" max="36" width="7.6640625" style="5" customWidth="1"/>
    <col min="37" max="37" width="14.5" style="5" customWidth="1"/>
    <col min="38" max="38" width="21.5" style="5" customWidth="1"/>
    <col min="39" max="39" width="7.6640625" style="5" customWidth="1"/>
    <col min="40" max="40" width="12.6640625" style="5" customWidth="1"/>
    <col min="41" max="41" width="8.6640625" style="5" customWidth="1"/>
    <col min="42" max="42" width="12.33203125" style="5" customWidth="1"/>
    <col min="43" max="43" width="12" style="5" customWidth="1"/>
    <col min="44" max="44" width="9.5" style="5" customWidth="1"/>
    <col min="45" max="45" width="7.33203125" style="5" customWidth="1"/>
    <col min="46" max="47" width="10.5" style="5" customWidth="1"/>
    <col min="48" max="48" width="7.6640625" style="5" customWidth="1"/>
    <col min="49" max="49" width="11.1640625" style="5" customWidth="1"/>
    <col min="50" max="50" width="7.33203125" style="5" customWidth="1"/>
    <col min="51" max="51" width="6.1640625" style="5" customWidth="1"/>
    <col min="52" max="52" width="10.5" style="5" customWidth="1"/>
    <col min="53" max="54" width="11.33203125" style="5" customWidth="1"/>
    <col min="55" max="55" width="12" style="5" customWidth="1"/>
    <col min="56" max="56" width="49.6640625" style="5" customWidth="1"/>
    <col min="57" max="63" width="11.5" style="5" customWidth="1"/>
    <col min="64" max="16384" width="11.5" style="5"/>
  </cols>
  <sheetData>
    <row r="1" spans="1:62" ht="12.5" hidden="1" customHeight="1" x14ac:dyDescent="0.15">
      <c r="A1" s="6" t="s">
        <v>6</v>
      </c>
      <c r="B1" s="7" t="s">
        <v>7</v>
      </c>
      <c r="C1" s="8" t="s">
        <v>8</v>
      </c>
      <c r="D1" s="8" t="s">
        <v>9</v>
      </c>
      <c r="E1" s="8"/>
      <c r="F1" s="8"/>
      <c r="G1" s="8"/>
      <c r="H1" s="8"/>
      <c r="I1" s="8"/>
      <c r="J1" s="8"/>
      <c r="K1" s="7" t="s">
        <v>10</v>
      </c>
      <c r="L1" s="8" t="s">
        <v>11</v>
      </c>
      <c r="M1" s="7" t="s">
        <v>12</v>
      </c>
      <c r="N1" s="9" t="s">
        <v>13</v>
      </c>
      <c r="O1" s="9" t="s">
        <v>14</v>
      </c>
      <c r="P1" s="9" t="s">
        <v>15</v>
      </c>
      <c r="Q1" s="9" t="s">
        <v>16</v>
      </c>
      <c r="R1" s="9" t="s">
        <v>17</v>
      </c>
      <c r="S1" s="8" t="s">
        <v>18</v>
      </c>
      <c r="T1" s="8" t="s">
        <v>19</v>
      </c>
      <c r="U1" s="8" t="s">
        <v>20</v>
      </c>
      <c r="V1" s="8" t="s">
        <v>21</v>
      </c>
      <c r="W1" s="8" t="s">
        <v>22</v>
      </c>
      <c r="X1" s="8" t="s">
        <v>23</v>
      </c>
      <c r="Y1" s="8" t="s">
        <v>24</v>
      </c>
      <c r="Z1" s="8" t="s">
        <v>25</v>
      </c>
      <c r="AA1" s="8" t="s">
        <v>26</v>
      </c>
      <c r="AB1" s="8" t="s">
        <v>27</v>
      </c>
      <c r="AC1" s="10" t="s">
        <v>28</v>
      </c>
      <c r="AD1" s="8" t="s">
        <v>29</v>
      </c>
      <c r="AE1" s="8" t="s">
        <v>30</v>
      </c>
      <c r="AF1" s="8" t="s">
        <v>31</v>
      </c>
      <c r="AG1" s="8" t="s">
        <v>27</v>
      </c>
      <c r="AH1" s="10" t="s">
        <v>32</v>
      </c>
      <c r="AI1" s="8" t="s">
        <v>33</v>
      </c>
      <c r="AJ1" s="8" t="s">
        <v>27</v>
      </c>
      <c r="AK1" s="10" t="s">
        <v>34</v>
      </c>
      <c r="AL1" s="8" t="s">
        <v>35</v>
      </c>
      <c r="AM1" s="8" t="s">
        <v>27</v>
      </c>
      <c r="AN1" s="10" t="s">
        <v>36</v>
      </c>
      <c r="AO1" s="8" t="s">
        <v>27</v>
      </c>
      <c r="AP1" s="8" t="s">
        <v>37</v>
      </c>
      <c r="AQ1" s="8" t="s">
        <v>38</v>
      </c>
      <c r="AR1" s="8" t="s">
        <v>39</v>
      </c>
      <c r="AS1" s="8" t="s">
        <v>40</v>
      </c>
      <c r="AT1" s="8" t="s">
        <v>41</v>
      </c>
      <c r="AU1" s="10" t="s">
        <v>42</v>
      </c>
      <c r="AV1" s="8" t="s">
        <v>43</v>
      </c>
      <c r="AW1" s="10" t="s">
        <v>44</v>
      </c>
      <c r="AX1" s="8" t="s">
        <v>40</v>
      </c>
      <c r="AY1" s="8" t="s">
        <v>45</v>
      </c>
      <c r="AZ1" s="8" t="s">
        <v>46</v>
      </c>
      <c r="BA1" s="8" t="s">
        <v>47</v>
      </c>
      <c r="BB1" s="8" t="s">
        <v>48</v>
      </c>
      <c r="BC1" s="8" t="s">
        <v>49</v>
      </c>
      <c r="BD1" s="11" t="s">
        <v>50</v>
      </c>
      <c r="BE1" s="12" t="s">
        <v>51</v>
      </c>
      <c r="BF1" s="13"/>
      <c r="BG1" s="14"/>
      <c r="BH1" s="14"/>
      <c r="BI1" s="14"/>
      <c r="BJ1" s="15"/>
    </row>
    <row r="2" spans="1:62" ht="42.75" hidden="1" customHeight="1" x14ac:dyDescent="0.15">
      <c r="A2" s="16" t="str">
        <f>O9</f>
        <v>English</v>
      </c>
      <c r="B2" s="17" t="str">
        <f>D15</f>
        <v>CAN</v>
      </c>
      <c r="C2" s="18">
        <f>O13</f>
        <v>0</v>
      </c>
      <c r="D2" s="18">
        <f>O14</f>
        <v>0</v>
      </c>
      <c r="E2" s="18"/>
      <c r="F2" s="18"/>
      <c r="G2" s="18"/>
      <c r="H2" s="18"/>
      <c r="I2" s="18"/>
      <c r="J2" s="18"/>
      <c r="K2" s="19">
        <f>O15</f>
        <v>0</v>
      </c>
      <c r="L2" s="19">
        <f>LEN(D16)-LEN(SUBSTITUTE(D16,",",""))+1</f>
        <v>1</v>
      </c>
      <c r="M2" s="19">
        <f>O17</f>
        <v>0</v>
      </c>
      <c r="N2" s="19">
        <v>0</v>
      </c>
      <c r="O2" s="19">
        <v>0</v>
      </c>
      <c r="P2" s="19">
        <v>0</v>
      </c>
      <c r="Q2" s="19">
        <v>0</v>
      </c>
      <c r="R2" s="19">
        <v>0</v>
      </c>
      <c r="S2" s="18">
        <f>J24</f>
        <v>0</v>
      </c>
      <c r="T2" s="19">
        <f>N24</f>
        <v>0</v>
      </c>
      <c r="U2" s="18">
        <f>IF(T2="Mile",S2*1.609344,S2)</f>
        <v>0</v>
      </c>
      <c r="V2" s="20">
        <f>P24</f>
        <v>0.7</v>
      </c>
      <c r="W2" s="20" t="str">
        <f>R24</f>
        <v/>
      </c>
      <c r="X2" s="20">
        <f>R27</f>
        <v>0</v>
      </c>
      <c r="Y2" s="20">
        <f>R28</f>
        <v>0</v>
      </c>
      <c r="Z2" s="20">
        <f>R29</f>
        <v>0</v>
      </c>
      <c r="AA2" s="20">
        <f>R30</f>
        <v>0</v>
      </c>
      <c r="AB2" s="20">
        <f>R31</f>
        <v>0</v>
      </c>
      <c r="AC2" s="20">
        <f>R32</f>
        <v>0</v>
      </c>
      <c r="AD2" s="20">
        <f>R38</f>
        <v>0</v>
      </c>
      <c r="AE2" s="20">
        <f>R39</f>
        <v>0</v>
      </c>
      <c r="AF2" s="20">
        <f>R40</f>
        <v>0</v>
      </c>
      <c r="AG2" s="20">
        <f>R41</f>
        <v>0</v>
      </c>
      <c r="AH2" s="20">
        <f>R42</f>
        <v>0</v>
      </c>
      <c r="AI2" s="20"/>
      <c r="AJ2" s="20"/>
      <c r="AK2" s="20"/>
      <c r="AL2" s="20"/>
      <c r="AM2" s="20"/>
      <c r="AN2" s="20"/>
      <c r="AO2" s="20">
        <f>R47</f>
        <v>0</v>
      </c>
      <c r="AP2" s="21">
        <f>D52</f>
        <v>0</v>
      </c>
      <c r="AQ2" s="21">
        <f>I52</f>
        <v>0</v>
      </c>
      <c r="AR2" s="17" t="str">
        <f>N52</f>
        <v/>
      </c>
      <c r="AS2" s="20">
        <f>O52</f>
        <v>0</v>
      </c>
      <c r="AT2" s="20">
        <f>P52</f>
        <v>220</v>
      </c>
      <c r="AU2" s="20">
        <f>R52</f>
        <v>0</v>
      </c>
      <c r="AV2" s="20">
        <f>R53</f>
        <v>0</v>
      </c>
      <c r="AW2" s="20"/>
      <c r="AX2" s="22"/>
      <c r="AY2" s="19">
        <f>O63</f>
        <v>0</v>
      </c>
      <c r="AZ2" s="19">
        <f>O64</f>
        <v>0</v>
      </c>
      <c r="BA2" s="19">
        <f>AW2/L2</f>
        <v>0</v>
      </c>
      <c r="BB2" s="18" t="e">
        <f>AW2/U2</f>
        <v>#DIV/0!</v>
      </c>
      <c r="BC2" s="17" t="str">
        <f>CONCATENATE(AZ2,"@",B2)</f>
        <v>0@CAN</v>
      </c>
      <c r="BD2" s="17" t="str">
        <f>CONCATENATE(B2,"|",K2,"|",L2,"|",M2,"|",N2,"|",O2,"|",P2,"|",Q2,"|",R2,"|",S2,"|",T2,"|",AR2,"|",AS2,"|",AZ2)</f>
        <v>CAN|0|1|0|0|0|0|0|0|0|0||0|0</v>
      </c>
      <c r="BE2" s="23">
        <f>O16</f>
        <v>0</v>
      </c>
      <c r="BF2" s="13"/>
      <c r="BG2" s="14"/>
      <c r="BH2" s="14"/>
      <c r="BI2" s="14"/>
      <c r="BJ2" s="15"/>
    </row>
    <row r="3" spans="1:62" ht="73.5"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6"/>
      <c r="BF3" s="24"/>
      <c r="BG3" s="25"/>
      <c r="BH3" s="25"/>
      <c r="BI3" s="25"/>
      <c r="BJ3" s="26"/>
    </row>
    <row r="4" spans="1:62" ht="34.5" customHeight="1" x14ac:dyDescent="0.25">
      <c r="A4" s="27"/>
      <c r="B4" s="193" t="str">
        <f>IF(O9="Français",Traduction!B3,IF(O9="English",Traduction!C3,Traduction!D3))</f>
        <v>North American FIS Technical Delegate Expenses Report Form</v>
      </c>
      <c r="C4" s="194"/>
      <c r="D4" s="194"/>
      <c r="E4" s="194"/>
      <c r="F4" s="194"/>
      <c r="G4" s="194"/>
      <c r="H4" s="194"/>
      <c r="I4" s="194"/>
      <c r="J4" s="194"/>
      <c r="K4" s="194"/>
      <c r="L4" s="194"/>
      <c r="M4" s="194"/>
      <c r="N4" s="194"/>
      <c r="O4" s="194"/>
      <c r="P4" s="194"/>
      <c r="Q4" s="194"/>
      <c r="R4" s="194"/>
      <c r="S4" s="194"/>
      <c r="T4" s="194"/>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9"/>
      <c r="BF4" s="27"/>
      <c r="BG4" s="28"/>
      <c r="BH4" s="28"/>
      <c r="BI4" s="28"/>
      <c r="BJ4" s="29"/>
    </row>
    <row r="5" spans="1:62" ht="19.25" customHeight="1" x14ac:dyDescent="0.15">
      <c r="A5" s="27"/>
      <c r="B5" s="198" t="str">
        <f>IF(O9="Français",Traduction!B80,IF(O9="English",Traduction!C80,Traduction!D80))</f>
        <v>Canadian Races Only</v>
      </c>
      <c r="C5" s="199"/>
      <c r="D5" s="199"/>
      <c r="E5" s="199"/>
      <c r="F5" s="199"/>
      <c r="G5" s="199"/>
      <c r="H5" s="199"/>
      <c r="I5" s="199"/>
      <c r="J5" s="199"/>
      <c r="K5" s="199"/>
      <c r="L5" s="199"/>
      <c r="M5" s="199"/>
      <c r="N5" s="199"/>
      <c r="O5" s="199"/>
      <c r="P5" s="199"/>
      <c r="Q5" s="199"/>
      <c r="R5" s="199"/>
      <c r="S5" s="199"/>
      <c r="T5" s="199"/>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9"/>
      <c r="BF5" s="27"/>
      <c r="BG5" s="28"/>
      <c r="BH5" s="28"/>
      <c r="BI5" s="28"/>
      <c r="BJ5" s="29"/>
    </row>
    <row r="6" spans="1:62" ht="12.75" customHeight="1" x14ac:dyDescent="0.15">
      <c r="A6" s="27"/>
      <c r="B6" s="190" t="str">
        <f>IF(O9="Français",Traduction!B61,IF(O9="English",Traduction!C61,Traduction!D61))</f>
        <v>Technical Delegates are entitled to reasonable expenses reimbursement from the Race Organizing Committee per FIS ICR ARTICLE 602.5 or as amended.</v>
      </c>
      <c r="C6" s="170"/>
      <c r="D6" s="170"/>
      <c r="E6" s="170"/>
      <c r="F6" s="170"/>
      <c r="G6" s="170"/>
      <c r="H6" s="170"/>
      <c r="I6" s="170"/>
      <c r="J6" s="170"/>
      <c r="K6" s="170"/>
      <c r="L6" s="170"/>
      <c r="M6" s="170"/>
      <c r="N6" s="170"/>
      <c r="O6" s="170"/>
      <c r="P6" s="170"/>
      <c r="Q6" s="170"/>
      <c r="R6" s="170"/>
      <c r="S6" s="170"/>
      <c r="T6" s="170"/>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9"/>
      <c r="BF6" s="27"/>
      <c r="BG6" s="28"/>
      <c r="BH6" s="28"/>
      <c r="BI6" s="28"/>
      <c r="BJ6" s="29"/>
    </row>
    <row r="7" spans="1:62" ht="12.75" customHeight="1" x14ac:dyDescent="0.15">
      <c r="A7" s="27"/>
      <c r="B7" s="167" t="str">
        <f>IF(O9="Français",Traduction!B73,IF(O9="English",Traduction!C73,Traduction!D73))</f>
        <v xml:space="preserve">Payment MUST NOT BE ACCEPTED VIA the ROC </v>
      </c>
      <c r="C7" s="168"/>
      <c r="D7" s="168"/>
      <c r="E7" s="168"/>
      <c r="F7" s="168"/>
      <c r="G7" s="168"/>
      <c r="H7" s="168"/>
      <c r="I7" s="168"/>
      <c r="J7" s="168"/>
      <c r="K7" s="168"/>
      <c r="L7" s="168"/>
      <c r="M7" s="168"/>
      <c r="N7" s="168"/>
      <c r="O7" s="168"/>
      <c r="P7" s="168"/>
      <c r="Q7" s="168"/>
      <c r="R7" s="168"/>
      <c r="S7" s="168"/>
      <c r="T7" s="16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9"/>
      <c r="BF7" s="27"/>
      <c r="BG7" s="28"/>
      <c r="BH7" s="28"/>
      <c r="BI7" s="28"/>
      <c r="BJ7" s="29"/>
    </row>
    <row r="8" spans="1:62" ht="12.75" customHeight="1" x14ac:dyDescent="0.15">
      <c r="A8" s="27"/>
      <c r="B8" s="168"/>
      <c r="C8" s="168"/>
      <c r="D8" s="168"/>
      <c r="E8" s="168"/>
      <c r="F8" s="168"/>
      <c r="G8" s="168"/>
      <c r="H8" s="168"/>
      <c r="I8" s="168"/>
      <c r="J8" s="168"/>
      <c r="K8" s="168"/>
      <c r="L8" s="168"/>
      <c r="M8" s="168"/>
      <c r="N8" s="192"/>
      <c r="O8" s="192"/>
      <c r="P8" s="168"/>
      <c r="Q8" s="168"/>
      <c r="R8" s="168"/>
      <c r="S8" s="168"/>
      <c r="T8" s="16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9"/>
      <c r="BF8" s="27"/>
      <c r="BG8" s="28"/>
      <c r="BH8" s="28"/>
      <c r="BI8" s="28"/>
      <c r="BJ8" s="29"/>
    </row>
    <row r="9" spans="1:62" ht="13" customHeight="1" x14ac:dyDescent="0.15">
      <c r="A9" s="27"/>
      <c r="B9" s="28"/>
      <c r="C9" s="28"/>
      <c r="D9" s="28"/>
      <c r="E9" s="28"/>
      <c r="F9" s="28"/>
      <c r="G9" s="28"/>
      <c r="H9" s="28"/>
      <c r="I9" s="28"/>
      <c r="J9" s="28"/>
      <c r="K9" s="28"/>
      <c r="L9" s="28"/>
      <c r="M9" s="31"/>
      <c r="N9" s="32" t="str">
        <f>IF(O9="Français",Traduction!B19,IF(O9="English",Traduction!C19,Traduction!D19))</f>
        <v>Language</v>
      </c>
      <c r="O9" s="33" t="s">
        <v>57</v>
      </c>
      <c r="P9" s="34"/>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9"/>
      <c r="BF9" s="27"/>
      <c r="BG9" s="28"/>
      <c r="BH9" s="28"/>
      <c r="BI9" s="28"/>
      <c r="BJ9" s="29"/>
    </row>
    <row r="10" spans="1:62" ht="9" customHeight="1" x14ac:dyDescent="0.15">
      <c r="A10" s="27"/>
      <c r="B10" s="35"/>
      <c r="C10" s="35"/>
      <c r="D10" s="35"/>
      <c r="E10" s="35"/>
      <c r="F10" s="35"/>
      <c r="G10" s="35"/>
      <c r="H10" s="35"/>
      <c r="I10" s="35"/>
      <c r="J10" s="35"/>
      <c r="K10" s="35"/>
      <c r="L10" s="35"/>
      <c r="M10" s="35"/>
      <c r="N10" s="36"/>
      <c r="O10" s="37"/>
      <c r="P10" s="35"/>
      <c r="Q10" s="35"/>
      <c r="R10" s="35"/>
      <c r="S10" s="35"/>
      <c r="T10" s="38" t="s">
        <v>237</v>
      </c>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9"/>
      <c r="BF10" s="27"/>
      <c r="BG10" s="28"/>
      <c r="BH10" s="28"/>
      <c r="BI10" s="28"/>
      <c r="BJ10" s="29"/>
    </row>
    <row r="11" spans="1:62" ht="18" customHeight="1" x14ac:dyDescent="0.2">
      <c r="A11" s="39"/>
      <c r="B11" s="184" t="str">
        <f>IF(O9="Français",Traduction!B21,IF(O9="English",Traduction!C21,Traduction!D21))</f>
        <v>Event Information</v>
      </c>
      <c r="C11" s="185"/>
      <c r="D11" s="185"/>
      <c r="E11" s="185"/>
      <c r="F11" s="185"/>
      <c r="G11" s="185"/>
      <c r="H11" s="185"/>
      <c r="I11" s="185"/>
      <c r="J11" s="185"/>
      <c r="K11" s="185"/>
      <c r="L11" s="185"/>
      <c r="M11" s="185"/>
      <c r="N11" s="191"/>
      <c r="O11" s="191"/>
      <c r="P11" s="185"/>
      <c r="Q11" s="185"/>
      <c r="R11" s="185"/>
      <c r="S11" s="185"/>
      <c r="T11" s="186"/>
      <c r="U11" s="34"/>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9"/>
      <c r="BF11" s="27"/>
      <c r="BG11" s="28"/>
      <c r="BH11" s="28"/>
      <c r="BI11" s="28"/>
      <c r="BJ11" s="29"/>
    </row>
    <row r="12" spans="1:62" ht="8" customHeight="1" x14ac:dyDescent="0.15">
      <c r="A12" s="39"/>
      <c r="B12" s="40"/>
      <c r="C12" s="41"/>
      <c r="D12" s="41"/>
      <c r="E12" s="41"/>
      <c r="F12" s="41"/>
      <c r="G12" s="41"/>
      <c r="H12" s="41"/>
      <c r="I12" s="41"/>
      <c r="J12" s="41"/>
      <c r="K12" s="41"/>
      <c r="L12" s="41"/>
      <c r="M12" s="28"/>
      <c r="N12" s="28"/>
      <c r="O12" s="28"/>
      <c r="P12" s="28"/>
      <c r="Q12" s="28"/>
      <c r="R12" s="28"/>
      <c r="S12" s="28"/>
      <c r="T12" s="31"/>
      <c r="U12" s="34"/>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9"/>
      <c r="BF12" s="27"/>
      <c r="BG12" s="28"/>
      <c r="BH12" s="28"/>
      <c r="BI12" s="28"/>
      <c r="BJ12" s="29"/>
    </row>
    <row r="13" spans="1:62" ht="13" customHeight="1" x14ac:dyDescent="0.15">
      <c r="A13" s="39"/>
      <c r="B13" s="40"/>
      <c r="C13" s="42" t="str">
        <f>IF(O9="Français",Traduction!B27,IF(O9="English",Traduction!C27,Traduction!D27))</f>
        <v>Event Name</v>
      </c>
      <c r="D13" s="187"/>
      <c r="E13" s="187"/>
      <c r="F13" s="187"/>
      <c r="G13" s="187"/>
      <c r="H13" s="187"/>
      <c r="I13" s="187"/>
      <c r="J13" s="187"/>
      <c r="K13" s="187"/>
      <c r="L13" s="187"/>
      <c r="M13" s="187"/>
      <c r="N13" s="42" t="str">
        <f>IF(O9="Français",Traduction!B32,IF(O9="English",Traduction!C32,Traduction!D32))</f>
        <v>Start Date</v>
      </c>
      <c r="O13" s="43"/>
      <c r="P13" s="41"/>
      <c r="Q13" s="42" t="str">
        <f>IF(O9="Français",Traduction!B30,IF(O9="English",Traduction!C30,Traduction!D30))</f>
        <v>Event Chairperson</v>
      </c>
      <c r="R13" s="187"/>
      <c r="S13" s="187"/>
      <c r="T13" s="44"/>
      <c r="U13" s="34"/>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9"/>
      <c r="BF13" s="27"/>
      <c r="BG13" s="28"/>
      <c r="BH13" s="28"/>
      <c r="BI13" s="28"/>
      <c r="BJ13" s="29"/>
    </row>
    <row r="14" spans="1:62" ht="13" customHeight="1" x14ac:dyDescent="0.15">
      <c r="A14" s="39"/>
      <c r="B14" s="40"/>
      <c r="C14" s="42" t="str">
        <f>IF(O9="Français",Traduction!B29,IF(O9="English",Traduction!C29,Traduction!D29))</f>
        <v>Location | Resort</v>
      </c>
      <c r="D14" s="187"/>
      <c r="E14" s="187"/>
      <c r="F14" s="187"/>
      <c r="G14" s="187"/>
      <c r="H14" s="187"/>
      <c r="I14" s="187"/>
      <c r="J14" s="187"/>
      <c r="K14" s="187"/>
      <c r="L14" s="187"/>
      <c r="M14" s="187"/>
      <c r="N14" s="42" t="str">
        <f>IF(O9="Français",Traduction!B34,IF(O9="English",Traduction!C34,Traduction!D34))</f>
        <v>End Date</v>
      </c>
      <c r="O14" s="43"/>
      <c r="P14" s="45"/>
      <c r="Q14" s="42" t="str">
        <f>IF(O9="Français",Traduction!B20,IF(O9="English",Traduction!C20,Traduction!D20))</f>
        <v>Phone</v>
      </c>
      <c r="R14" s="187"/>
      <c r="S14" s="187"/>
      <c r="T14" s="44"/>
      <c r="U14" s="34"/>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27"/>
      <c r="BG14" s="28"/>
      <c r="BH14" s="28"/>
      <c r="BI14" s="28"/>
      <c r="BJ14" s="29"/>
    </row>
    <row r="15" spans="1:62" ht="13" customHeight="1" x14ac:dyDescent="0.15">
      <c r="A15" s="39"/>
      <c r="B15" s="40"/>
      <c r="C15" s="42" t="str">
        <f>IF(O9="Français",Traduction!B33,IF(O9="English",Traduction!C33,Traduction!D33))</f>
        <v>Nation</v>
      </c>
      <c r="D15" s="189" t="s">
        <v>65</v>
      </c>
      <c r="E15" s="189"/>
      <c r="F15" s="46"/>
      <c r="G15" s="46"/>
      <c r="H15" s="46"/>
      <c r="I15" s="46"/>
      <c r="J15" s="46"/>
      <c r="K15" s="47"/>
      <c r="L15" s="47"/>
      <c r="M15" s="28"/>
      <c r="N15" s="42" t="str">
        <f>IF(O9="Français",Traduction!B60,IF(O9="English",Traduction!C60,Traduction!D60))</f>
        <v>Race Level</v>
      </c>
      <c r="O15" s="48"/>
      <c r="P15" s="45"/>
      <c r="Q15" s="42" t="str">
        <f>IF(O9="Français",Traduction!B31,IF(O9="English",Traduction!C31,Traduction!D31))</f>
        <v>Email</v>
      </c>
      <c r="R15" s="173"/>
      <c r="S15" s="173"/>
      <c r="T15" s="49"/>
      <c r="U15" s="34"/>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9"/>
      <c r="BF15" s="27"/>
      <c r="BG15" s="28"/>
      <c r="BH15" s="28"/>
      <c r="BI15" s="28"/>
      <c r="BJ15" s="29"/>
    </row>
    <row r="16" spans="1:62" ht="13" customHeight="1" x14ac:dyDescent="0.15">
      <c r="A16" s="39"/>
      <c r="B16" s="40"/>
      <c r="C16" s="42" t="str">
        <f>IF(O9="Français",Traduction!B23,IF(O9="English",Traduction!C23,Traduction!D23))</f>
        <v>CODEX</v>
      </c>
      <c r="D16" s="187"/>
      <c r="E16" s="187"/>
      <c r="F16" s="187"/>
      <c r="G16" s="187"/>
      <c r="H16" s="187"/>
      <c r="I16" s="187"/>
      <c r="J16" s="187"/>
      <c r="K16" s="187"/>
      <c r="L16" s="187"/>
      <c r="M16" s="187"/>
      <c r="N16" s="42" t="str">
        <f>IF(O9="Français",Traduction!B74,IF(O9="English",Traduction!C74,Traduction!D74))</f>
        <v>nb of CODEX</v>
      </c>
      <c r="O16" s="48"/>
      <c r="P16" s="47"/>
      <c r="Q16" s="47"/>
      <c r="R16" s="47"/>
      <c r="S16" s="47"/>
      <c r="T16" s="31"/>
      <c r="U16" s="34"/>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9"/>
      <c r="BF16" s="27"/>
      <c r="BG16" s="28"/>
      <c r="BH16" s="28"/>
      <c r="BI16" s="28"/>
      <c r="BJ16" s="29"/>
    </row>
    <row r="17" spans="1:62" ht="12.75" customHeight="1" x14ac:dyDescent="0.15">
      <c r="A17" s="39"/>
      <c r="B17" s="40"/>
      <c r="C17" s="45"/>
      <c r="D17" s="42" t="s">
        <v>70</v>
      </c>
      <c r="E17" s="50" t="s">
        <v>71</v>
      </c>
      <c r="F17" s="42" t="s">
        <v>72</v>
      </c>
      <c r="G17" s="51"/>
      <c r="H17" s="42" t="s">
        <v>73</v>
      </c>
      <c r="I17" s="51"/>
      <c r="J17" s="42" t="s">
        <v>74</v>
      </c>
      <c r="K17" s="51"/>
      <c r="L17" s="42" t="s">
        <v>75</v>
      </c>
      <c r="M17" s="51"/>
      <c r="N17" s="42" t="str">
        <f>IF(O9="Français",Traduction!B63,IF(O9="English",Traduction!C63,Traduction!D63))</f>
        <v>Gender</v>
      </c>
      <c r="O17" s="48"/>
      <c r="P17" s="47"/>
      <c r="Q17" s="42"/>
      <c r="R17" s="47"/>
      <c r="S17" s="47"/>
      <c r="T17" s="31"/>
      <c r="U17" s="34"/>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9"/>
      <c r="BF17" s="27"/>
      <c r="BG17" s="28"/>
      <c r="BH17" s="28"/>
      <c r="BI17" s="28"/>
      <c r="BJ17" s="29"/>
    </row>
    <row r="18" spans="1:62" ht="8.25" customHeight="1" x14ac:dyDescent="0.15">
      <c r="A18" s="39"/>
      <c r="B18" s="52"/>
      <c r="C18" s="53"/>
      <c r="D18" s="53"/>
      <c r="E18" s="53"/>
      <c r="F18" s="53"/>
      <c r="G18" s="53"/>
      <c r="H18" s="53"/>
      <c r="I18" s="53"/>
      <c r="J18" s="53"/>
      <c r="K18" s="53"/>
      <c r="L18" s="53"/>
      <c r="M18" s="35"/>
      <c r="N18" s="35"/>
      <c r="O18" s="35"/>
      <c r="P18" s="35"/>
      <c r="Q18" s="35"/>
      <c r="R18" s="35"/>
      <c r="S18" s="35"/>
      <c r="T18" s="54"/>
      <c r="U18" s="34"/>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9"/>
      <c r="BF18" s="27"/>
      <c r="BG18" s="28"/>
      <c r="BH18" s="28"/>
      <c r="BI18" s="28"/>
      <c r="BJ18" s="29"/>
    </row>
    <row r="19" spans="1:62" ht="12.5" customHeight="1" x14ac:dyDescent="0.15">
      <c r="A19" s="27"/>
      <c r="B19" s="55"/>
      <c r="C19" s="55"/>
      <c r="D19" s="55"/>
      <c r="E19" s="55"/>
      <c r="F19" s="55"/>
      <c r="G19" s="55"/>
      <c r="H19" s="55"/>
      <c r="I19" s="55"/>
      <c r="J19" s="55"/>
      <c r="K19" s="55"/>
      <c r="L19" s="55"/>
      <c r="M19" s="55"/>
      <c r="N19" s="55"/>
      <c r="O19" s="55"/>
      <c r="P19" s="55"/>
      <c r="Q19" s="55"/>
      <c r="R19" s="55"/>
      <c r="S19" s="55"/>
      <c r="T19" s="55"/>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9"/>
      <c r="BF19" s="27"/>
      <c r="BG19" s="28"/>
      <c r="BH19" s="28"/>
      <c r="BI19" s="28"/>
      <c r="BJ19" s="29"/>
    </row>
    <row r="20" spans="1:62" ht="15.75" customHeight="1" x14ac:dyDescent="0.2">
      <c r="A20" s="39"/>
      <c r="B20" s="195" t="str">
        <f>IF(O9="Français",Traduction!B44,IF(O9="English",Traduction!C44,Traduction!D44))</f>
        <v>Expenses</v>
      </c>
      <c r="C20" s="196"/>
      <c r="D20" s="196"/>
      <c r="E20" s="196"/>
      <c r="F20" s="196"/>
      <c r="G20" s="196"/>
      <c r="H20" s="196"/>
      <c r="I20" s="196"/>
      <c r="J20" s="196"/>
      <c r="K20" s="196"/>
      <c r="L20" s="196"/>
      <c r="M20" s="196"/>
      <c r="N20" s="196"/>
      <c r="O20" s="196"/>
      <c r="P20" s="196"/>
      <c r="Q20" s="196"/>
      <c r="R20" s="196"/>
      <c r="S20" s="196"/>
      <c r="T20" s="197"/>
      <c r="U20" s="34"/>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9"/>
      <c r="BF20" s="27"/>
      <c r="BG20" s="28"/>
      <c r="BH20" s="28"/>
      <c r="BI20" s="28"/>
      <c r="BJ20" s="29"/>
    </row>
    <row r="21" spans="1:62" ht="18" customHeight="1" x14ac:dyDescent="0.2">
      <c r="A21" s="39"/>
      <c r="B21" s="162" t="str">
        <f>IF(O9="Français",Traduction!B22,IF(O9="English",Traduction!C22,Traduction!D22))</f>
        <v>Transport</v>
      </c>
      <c r="C21" s="163"/>
      <c r="D21" s="163"/>
      <c r="E21" s="163"/>
      <c r="F21" s="163"/>
      <c r="G21" s="163"/>
      <c r="H21" s="163"/>
      <c r="I21" s="163"/>
      <c r="J21" s="163"/>
      <c r="K21" s="163"/>
      <c r="L21" s="163"/>
      <c r="M21" s="163"/>
      <c r="N21" s="163"/>
      <c r="O21" s="163"/>
      <c r="P21" s="163"/>
      <c r="Q21" s="163"/>
      <c r="R21" s="163"/>
      <c r="S21" s="163"/>
      <c r="T21" s="164"/>
      <c r="U21" s="34"/>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9"/>
      <c r="BF21" s="27"/>
      <c r="BG21" s="28"/>
      <c r="BH21" s="28"/>
      <c r="BI21" s="28"/>
      <c r="BJ21" s="29"/>
    </row>
    <row r="22" spans="1:62" ht="8" customHeight="1" x14ac:dyDescent="0.15">
      <c r="A22" s="39"/>
      <c r="B22" s="40"/>
      <c r="C22" s="41"/>
      <c r="D22" s="41"/>
      <c r="E22" s="41"/>
      <c r="F22" s="41"/>
      <c r="G22" s="41"/>
      <c r="H22" s="41"/>
      <c r="I22" s="41"/>
      <c r="J22" s="41"/>
      <c r="K22" s="41"/>
      <c r="L22" s="28"/>
      <c r="M22" s="28"/>
      <c r="N22" s="28"/>
      <c r="O22" s="28"/>
      <c r="P22" s="28"/>
      <c r="Q22" s="28"/>
      <c r="R22" s="28"/>
      <c r="S22" s="28"/>
      <c r="T22" s="31"/>
      <c r="U22" s="34"/>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9"/>
      <c r="BF22" s="27"/>
      <c r="BG22" s="28"/>
      <c r="BH22" s="28"/>
      <c r="BI22" s="28"/>
      <c r="BJ22" s="29"/>
    </row>
    <row r="23" spans="1:62" ht="13" customHeight="1" x14ac:dyDescent="0.15">
      <c r="A23" s="39"/>
      <c r="B23" s="40"/>
      <c r="C23" s="56" t="str">
        <f>IF(O9="Français",Traduction!B24,IF(O9="English",Traduction!C24,Traduction!D24))</f>
        <v>Type</v>
      </c>
      <c r="D23" s="41"/>
      <c r="E23" s="41"/>
      <c r="F23" s="41"/>
      <c r="G23" s="41"/>
      <c r="H23" s="166" t="str">
        <f>IF(O9="Français",Traduction!B40,IF(O9="English",Traduction!C40,Traduction!D40))</f>
        <v>Distance</v>
      </c>
      <c r="I23" s="166"/>
      <c r="J23" s="166"/>
      <c r="K23" s="166"/>
      <c r="L23" s="166"/>
      <c r="M23" s="166"/>
      <c r="N23" s="166"/>
      <c r="O23" s="28"/>
      <c r="P23" s="85" t="str">
        <f>IF(O9="Français",Traduction!B42,IF(O9="English",Traduction!C42,Traduction!D42))</f>
        <v>Rate / Km</v>
      </c>
      <c r="Q23" s="28"/>
      <c r="R23" s="85" t="s">
        <v>65</v>
      </c>
      <c r="S23" s="85"/>
      <c r="T23" s="31"/>
      <c r="U23" s="34"/>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9"/>
      <c r="BF23" s="27"/>
      <c r="BG23" s="28"/>
      <c r="BH23" s="28"/>
      <c r="BI23" s="28"/>
      <c r="BJ23" s="29"/>
    </row>
    <row r="24" spans="1:62" ht="12.5" customHeight="1" x14ac:dyDescent="0.15">
      <c r="A24" s="39"/>
      <c r="B24" s="40"/>
      <c r="C24" s="57" t="str">
        <f>IF(O9="Français",Traduction!B37,IF(O9="English",Traduction!C37,Traduction!D37))</f>
        <v>Personal Car</v>
      </c>
      <c r="D24" s="41"/>
      <c r="E24" s="41"/>
      <c r="F24" s="41"/>
      <c r="G24" s="58"/>
      <c r="H24" s="200" t="str">
        <f>IF(N24="","",N24*1.6666666667)</f>
        <v/>
      </c>
      <c r="I24" s="200"/>
      <c r="J24" s="200"/>
      <c r="K24" s="60" t="str">
        <f>IF(O9="Français",Traduction!B78,IF(O9="English",Traduction!C78,Traduction!D78))</f>
        <v>Km     or</v>
      </c>
      <c r="L24" s="61"/>
      <c r="M24" s="62"/>
      <c r="N24" s="59"/>
      <c r="O24" s="63" t="str">
        <f>IF(O9="Français",Traduction!B77,IF(O9="English",Traduction!C77,Traduction!D77))</f>
        <v>Miles</v>
      </c>
      <c r="P24" s="149">
        <f>Parameters!B8</f>
        <v>0.7</v>
      </c>
      <c r="Q24" s="28"/>
      <c r="R24" s="64" t="str">
        <f>IFERROR((H24*P24),"")</f>
        <v/>
      </c>
      <c r="S24" s="87"/>
      <c r="T24" s="31"/>
      <c r="U24" s="34"/>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9"/>
      <c r="BF24" s="27"/>
      <c r="BG24" s="28"/>
      <c r="BH24" s="28"/>
      <c r="BI24" s="28"/>
      <c r="BJ24" s="29"/>
    </row>
    <row r="25" spans="1:62" ht="12.5" customHeight="1" x14ac:dyDescent="0.15">
      <c r="A25" s="39"/>
      <c r="B25" s="40"/>
      <c r="C25" s="45"/>
      <c r="D25" s="41"/>
      <c r="E25" s="41"/>
      <c r="F25" s="41"/>
      <c r="G25" s="41"/>
      <c r="H25" s="66"/>
      <c r="I25" s="66"/>
      <c r="J25" s="66"/>
      <c r="K25" s="41"/>
      <c r="L25" s="41"/>
      <c r="M25" s="28"/>
      <c r="N25" s="67"/>
      <c r="O25" s="28"/>
      <c r="P25" s="28"/>
      <c r="Q25" s="28"/>
      <c r="R25" s="28"/>
      <c r="S25" s="28"/>
      <c r="T25" s="31"/>
      <c r="U25" s="34"/>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9"/>
      <c r="BF25" s="27"/>
      <c r="BG25" s="28"/>
      <c r="BH25" s="28"/>
      <c r="BI25" s="28"/>
      <c r="BJ25" s="29"/>
    </row>
    <row r="26" spans="1:62" ht="12.5" customHeight="1" x14ac:dyDescent="0.15">
      <c r="A26" s="39"/>
      <c r="B26" s="40"/>
      <c r="C26" s="45"/>
      <c r="D26" s="166" t="str">
        <f>IF(O9="Français",Traduction!B35,IF(O9="English",Traduction!C35,Traduction!D35))</f>
        <v>Description</v>
      </c>
      <c r="E26" s="166"/>
      <c r="F26" s="166"/>
      <c r="G26" s="166"/>
      <c r="H26" s="166"/>
      <c r="I26" s="166"/>
      <c r="J26" s="166"/>
      <c r="K26" s="166"/>
      <c r="L26" s="166"/>
      <c r="M26" s="166"/>
      <c r="N26" s="166"/>
      <c r="O26" s="166"/>
      <c r="P26" s="166"/>
      <c r="Q26" s="28"/>
      <c r="R26" s="56" t="s">
        <v>65</v>
      </c>
      <c r="S26" s="56" t="s">
        <v>80</v>
      </c>
      <c r="T26" s="31"/>
      <c r="U26" s="34"/>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9"/>
      <c r="BF26" s="27"/>
      <c r="BG26" s="28"/>
      <c r="BH26" s="28"/>
      <c r="BI26" s="28"/>
      <c r="BJ26" s="29"/>
    </row>
    <row r="27" spans="1:62" ht="12.5" customHeight="1" x14ac:dyDescent="0.15">
      <c r="A27" s="39"/>
      <c r="B27" s="40"/>
      <c r="C27" s="42" t="str">
        <f>IF(O9="Français",Traduction!B25,IF(O9="English",Traduction!C25,Traduction!D25))</f>
        <v>Air Fare</v>
      </c>
      <c r="D27" s="165" t="s">
        <v>71</v>
      </c>
      <c r="E27" s="165"/>
      <c r="F27" s="165"/>
      <c r="G27" s="165"/>
      <c r="H27" s="165"/>
      <c r="I27" s="165"/>
      <c r="J27" s="165"/>
      <c r="K27" s="165"/>
      <c r="L27" s="165"/>
      <c r="M27" s="165"/>
      <c r="N27" s="165"/>
      <c r="O27" s="165"/>
      <c r="P27" s="165"/>
      <c r="Q27" s="31"/>
      <c r="R27" s="68"/>
      <c r="S27" s="68"/>
      <c r="T27" s="69"/>
      <c r="U27" s="34"/>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9"/>
      <c r="BF27" s="27"/>
      <c r="BG27" s="28"/>
      <c r="BH27" s="28"/>
      <c r="BI27" s="28"/>
      <c r="BJ27" s="29"/>
    </row>
    <row r="28" spans="1:62" ht="12.5" customHeight="1" x14ac:dyDescent="0.15">
      <c r="A28" s="39"/>
      <c r="B28" s="40"/>
      <c r="C28" s="42" t="str">
        <f>IF(O9="Français",Traduction!B26,IF(O9="English",Traduction!C26,Traduction!D26))</f>
        <v>Train Fare</v>
      </c>
      <c r="D28" s="161"/>
      <c r="E28" s="161"/>
      <c r="F28" s="161"/>
      <c r="G28" s="161"/>
      <c r="H28" s="161"/>
      <c r="I28" s="161"/>
      <c r="J28" s="161"/>
      <c r="K28" s="161"/>
      <c r="L28" s="161"/>
      <c r="M28" s="161"/>
      <c r="N28" s="161"/>
      <c r="O28" s="161"/>
      <c r="P28" s="161"/>
      <c r="Q28" s="31"/>
      <c r="R28" s="71"/>
      <c r="S28" s="71"/>
      <c r="T28" s="69"/>
      <c r="U28" s="34"/>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9"/>
      <c r="BF28" s="27"/>
      <c r="BG28" s="28"/>
      <c r="BH28" s="28"/>
      <c r="BI28" s="28"/>
      <c r="BJ28" s="29"/>
    </row>
    <row r="29" spans="1:62" ht="12.5" customHeight="1" x14ac:dyDescent="0.15">
      <c r="A29" s="39"/>
      <c r="B29" s="40"/>
      <c r="C29" s="42" t="str">
        <f>IF(O9="Français",Traduction!B39,IF(O9="English",Traduction!C39,Traduction!D39))</f>
        <v>Car Rental</v>
      </c>
      <c r="D29" s="161"/>
      <c r="E29" s="161"/>
      <c r="F29" s="161"/>
      <c r="G29" s="161"/>
      <c r="H29" s="161"/>
      <c r="I29" s="161"/>
      <c r="J29" s="161"/>
      <c r="K29" s="161"/>
      <c r="L29" s="161"/>
      <c r="M29" s="161"/>
      <c r="N29" s="161"/>
      <c r="O29" s="161"/>
      <c r="P29" s="161"/>
      <c r="Q29" s="31"/>
      <c r="R29" s="71"/>
      <c r="S29" s="71"/>
      <c r="T29" s="69"/>
      <c r="U29" s="34"/>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9"/>
      <c r="BF29" s="27"/>
      <c r="BG29" s="28"/>
      <c r="BH29" s="28"/>
      <c r="BI29" s="28"/>
      <c r="BJ29" s="29"/>
    </row>
    <row r="30" spans="1:62" ht="12.5" customHeight="1" x14ac:dyDescent="0.15">
      <c r="A30" s="39"/>
      <c r="B30" s="40"/>
      <c r="C30" s="42" t="str">
        <f>IF(O9="Français",Traduction!B36,IF(O9="English",Traduction!C36,Traduction!D36))</f>
        <v>Taxi | Bus</v>
      </c>
      <c r="D30" s="161"/>
      <c r="E30" s="161"/>
      <c r="F30" s="161"/>
      <c r="G30" s="161"/>
      <c r="H30" s="161"/>
      <c r="I30" s="161"/>
      <c r="J30" s="161"/>
      <c r="K30" s="161"/>
      <c r="L30" s="161"/>
      <c r="M30" s="161"/>
      <c r="N30" s="161"/>
      <c r="O30" s="161"/>
      <c r="P30" s="161"/>
      <c r="Q30" s="31"/>
      <c r="R30" s="71"/>
      <c r="S30" s="71"/>
      <c r="T30" s="69"/>
      <c r="U30" s="34"/>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9"/>
      <c r="BF30" s="27"/>
      <c r="BG30" s="28"/>
      <c r="BH30" s="28"/>
      <c r="BI30" s="28"/>
      <c r="BJ30" s="29"/>
    </row>
    <row r="31" spans="1:62" ht="12.5" customHeight="1" x14ac:dyDescent="0.15">
      <c r="A31" s="39"/>
      <c r="B31" s="40"/>
      <c r="C31" s="42" t="str">
        <f>IF(O9="Français",Traduction!B38,IF(O9="English",Traduction!C38,Traduction!D38))</f>
        <v>Others</v>
      </c>
      <c r="D31" s="161"/>
      <c r="E31" s="161"/>
      <c r="F31" s="161"/>
      <c r="G31" s="161"/>
      <c r="H31" s="161"/>
      <c r="I31" s="161"/>
      <c r="J31" s="161"/>
      <c r="K31" s="161"/>
      <c r="L31" s="161"/>
      <c r="M31" s="161"/>
      <c r="N31" s="161"/>
      <c r="O31" s="161"/>
      <c r="P31" s="161"/>
      <c r="Q31" s="31"/>
      <c r="R31" s="72"/>
      <c r="S31" s="72"/>
      <c r="T31" s="69"/>
      <c r="U31" s="34"/>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9"/>
      <c r="BF31" s="27"/>
      <c r="BG31" s="28"/>
      <c r="BH31" s="28"/>
      <c r="BI31" s="28"/>
      <c r="BJ31" s="29"/>
    </row>
    <row r="32" spans="1:62" ht="12.5" customHeight="1" x14ac:dyDescent="0.15">
      <c r="A32" s="39"/>
      <c r="B32" s="40"/>
      <c r="C32" s="73"/>
      <c r="D32" s="41"/>
      <c r="E32" s="41"/>
      <c r="F32" s="41"/>
      <c r="G32" s="41"/>
      <c r="H32" s="41"/>
      <c r="I32" s="41"/>
      <c r="J32" s="41"/>
      <c r="K32" s="41"/>
      <c r="L32" s="74"/>
      <c r="M32" s="74"/>
      <c r="N32" s="74"/>
      <c r="O32" s="74"/>
      <c r="P32" s="74"/>
      <c r="Q32" s="75" t="str">
        <f>IF(O9="Français",Traduction!B22,IF(O9="English",Traduction!C22,Traduction!D22))</f>
        <v>Transport</v>
      </c>
      <c r="R32" s="64">
        <f>SUM(R24:R31)</f>
        <v>0</v>
      </c>
      <c r="S32" s="64">
        <f>SUM(S24:S31)</f>
        <v>0</v>
      </c>
      <c r="T32" s="69"/>
      <c r="U32" s="34"/>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9"/>
      <c r="BF32" s="27"/>
      <c r="BG32" s="28"/>
      <c r="BH32" s="28"/>
      <c r="BI32" s="28"/>
      <c r="BJ32" s="29"/>
    </row>
    <row r="33" spans="1:62" ht="14" customHeight="1" x14ac:dyDescent="0.15">
      <c r="A33" s="39"/>
      <c r="B33" s="52"/>
      <c r="C33" s="53"/>
      <c r="D33" s="53"/>
      <c r="E33" s="53"/>
      <c r="F33" s="53"/>
      <c r="G33" s="53"/>
      <c r="H33" s="53"/>
      <c r="I33" s="53"/>
      <c r="J33" s="53"/>
      <c r="K33" s="53"/>
      <c r="L33" s="53"/>
      <c r="M33" s="35"/>
      <c r="N33" s="35"/>
      <c r="O33" s="35"/>
      <c r="P33" s="35"/>
      <c r="Q33" s="35"/>
      <c r="R33" s="55"/>
      <c r="S33" s="152" t="str">
        <f>IF(R32&gt;1050,"Warning! Transportation expenses are over 1050$. Please contact Julie Klotz for approval prior to send your expenses report.","")</f>
        <v/>
      </c>
      <c r="T33" s="54"/>
      <c r="U33" s="34"/>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9"/>
      <c r="BF33" s="27"/>
      <c r="BG33" s="28"/>
      <c r="BH33" s="28"/>
      <c r="BI33" s="28"/>
      <c r="BJ33" s="29"/>
    </row>
    <row r="34" spans="1:62" ht="14" customHeight="1" x14ac:dyDescent="0.15">
      <c r="A34" s="39"/>
      <c r="B34" s="76"/>
      <c r="C34" s="77"/>
      <c r="D34" s="77"/>
      <c r="E34" s="77"/>
      <c r="F34" s="77"/>
      <c r="G34" s="77"/>
      <c r="H34" s="77"/>
      <c r="I34" s="77"/>
      <c r="J34" s="77"/>
      <c r="K34" s="77"/>
      <c r="L34" s="77"/>
      <c r="M34" s="55"/>
      <c r="N34" s="55"/>
      <c r="O34" s="55"/>
      <c r="P34" s="55"/>
      <c r="Q34" s="55"/>
      <c r="R34" s="78"/>
      <c r="S34" s="155" t="str">
        <f>IF(S32&gt;745,"Warning! Transportation expenses are over 745$. Please contact Julie Klotz for approval prior to send your expenses report.","")</f>
        <v/>
      </c>
      <c r="T34" s="79"/>
      <c r="U34" s="34"/>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9"/>
      <c r="BF34" s="27"/>
      <c r="BG34" s="28"/>
      <c r="BH34" s="28"/>
      <c r="BI34" s="28"/>
      <c r="BJ34" s="29"/>
    </row>
    <row r="35" spans="1:62" ht="18" customHeight="1" x14ac:dyDescent="0.2">
      <c r="A35" s="39"/>
      <c r="B35" s="162" t="str">
        <f>IF(O9="Français",Traduction!B45,IF(O9="English",Traduction!C45,Traduction!D45))</f>
        <v>Meals</v>
      </c>
      <c r="C35" s="163"/>
      <c r="D35" s="163"/>
      <c r="E35" s="163"/>
      <c r="F35" s="163"/>
      <c r="G35" s="163"/>
      <c r="H35" s="163"/>
      <c r="I35" s="163"/>
      <c r="J35" s="163"/>
      <c r="K35" s="163"/>
      <c r="L35" s="163"/>
      <c r="M35" s="163"/>
      <c r="N35" s="163"/>
      <c r="O35" s="163"/>
      <c r="P35" s="163"/>
      <c r="Q35" s="163"/>
      <c r="R35" s="163"/>
      <c r="S35" s="163"/>
      <c r="T35" s="164"/>
      <c r="U35" s="34"/>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9"/>
      <c r="BF35" s="27"/>
      <c r="BG35" s="28"/>
      <c r="BH35" s="28"/>
      <c r="BI35" s="28"/>
      <c r="BJ35" s="29"/>
    </row>
    <row r="36" spans="1:62" ht="8" customHeight="1" x14ac:dyDescent="0.15">
      <c r="A36" s="39"/>
      <c r="B36" s="40"/>
      <c r="C36" s="41"/>
      <c r="D36" s="41"/>
      <c r="E36" s="41"/>
      <c r="F36" s="41"/>
      <c r="G36" s="41"/>
      <c r="H36" s="41"/>
      <c r="I36" s="41"/>
      <c r="J36" s="41"/>
      <c r="K36" s="41"/>
      <c r="L36" s="41"/>
      <c r="M36" s="28"/>
      <c r="N36" s="28"/>
      <c r="O36" s="28"/>
      <c r="P36" s="28"/>
      <c r="Q36" s="28"/>
      <c r="R36" s="28"/>
      <c r="S36" s="28"/>
      <c r="T36" s="31"/>
      <c r="U36" s="34"/>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9"/>
      <c r="BF36" s="27"/>
      <c r="BG36" s="28"/>
      <c r="BH36" s="28"/>
      <c r="BI36" s="28"/>
      <c r="BJ36" s="29"/>
    </row>
    <row r="37" spans="1:62" ht="12.5" customHeight="1" x14ac:dyDescent="0.15">
      <c r="A37" s="39"/>
      <c r="B37" s="40"/>
      <c r="C37" s="41"/>
      <c r="D37" s="166" t="str">
        <f>IF(O9="Français",Traduction!B35,IF(O9="English",Traduction!C35,Traduction!D35))</f>
        <v>Description</v>
      </c>
      <c r="E37" s="166"/>
      <c r="F37" s="166"/>
      <c r="G37" s="166"/>
      <c r="H37" s="166"/>
      <c r="I37" s="166"/>
      <c r="J37" s="166"/>
      <c r="K37" s="166"/>
      <c r="L37" s="166"/>
      <c r="M37" s="166"/>
      <c r="N37" s="166"/>
      <c r="O37" s="166"/>
      <c r="P37" s="166"/>
      <c r="Q37" s="28"/>
      <c r="R37" s="56" t="s">
        <v>65</v>
      </c>
      <c r="S37" s="56" t="s">
        <v>80</v>
      </c>
      <c r="T37" s="31"/>
      <c r="U37" s="34"/>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9"/>
      <c r="BF37" s="27"/>
      <c r="BG37" s="28"/>
      <c r="BH37" s="28"/>
      <c r="BI37" s="28"/>
      <c r="BJ37" s="29"/>
    </row>
    <row r="38" spans="1:62" ht="12.5" customHeight="1" x14ac:dyDescent="0.15">
      <c r="A38" s="39"/>
      <c r="B38" s="40"/>
      <c r="C38" s="42" t="str">
        <f>IF(O9="Français",Traduction!B46,IF(O9="English",Traduction!C46,Traduction!D46))</f>
        <v>Breakfast(s)</v>
      </c>
      <c r="D38" s="165"/>
      <c r="E38" s="165"/>
      <c r="F38" s="165"/>
      <c r="G38" s="165"/>
      <c r="H38" s="165"/>
      <c r="I38" s="165"/>
      <c r="J38" s="165"/>
      <c r="K38" s="165"/>
      <c r="L38" s="165"/>
      <c r="M38" s="165"/>
      <c r="N38" s="165"/>
      <c r="O38" s="165"/>
      <c r="P38" s="165"/>
      <c r="Q38" s="31"/>
      <c r="R38" s="68">
        <f>Meals!J8+Meals!J19</f>
        <v>0</v>
      </c>
      <c r="S38" s="68"/>
      <c r="T38" s="69"/>
      <c r="U38" s="34"/>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9"/>
      <c r="BF38" s="27"/>
      <c r="BG38" s="28"/>
      <c r="BH38" s="28"/>
      <c r="BI38" s="28"/>
      <c r="BJ38" s="29"/>
    </row>
    <row r="39" spans="1:62" ht="12.5" customHeight="1" x14ac:dyDescent="0.15">
      <c r="A39" s="39"/>
      <c r="B39" s="40"/>
      <c r="C39" s="42" t="str">
        <f>IF(O9="Français",Traduction!B47,IF(O9="English",Traduction!C47,Traduction!D47))</f>
        <v>Lunch(es)</v>
      </c>
      <c r="D39" s="161"/>
      <c r="E39" s="161"/>
      <c r="F39" s="161"/>
      <c r="G39" s="161"/>
      <c r="H39" s="161"/>
      <c r="I39" s="161"/>
      <c r="J39" s="161"/>
      <c r="K39" s="161"/>
      <c r="L39" s="161"/>
      <c r="M39" s="161"/>
      <c r="N39" s="161"/>
      <c r="O39" s="161"/>
      <c r="P39" s="161"/>
      <c r="Q39" s="31"/>
      <c r="R39" s="71">
        <f>Meals!J9+Meals!J20</f>
        <v>0</v>
      </c>
      <c r="S39" s="71"/>
      <c r="T39" s="69"/>
      <c r="U39" s="34"/>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9"/>
      <c r="BF39" s="27"/>
      <c r="BG39" s="28"/>
      <c r="BH39" s="28"/>
      <c r="BI39" s="28"/>
      <c r="BJ39" s="29"/>
    </row>
    <row r="40" spans="1:62" ht="12.5" customHeight="1" x14ac:dyDescent="0.15">
      <c r="A40" s="39"/>
      <c r="B40" s="40"/>
      <c r="C40" s="42" t="str">
        <f>IF(O9="Français",Traduction!B48,IF(O9="English",Traduction!C48,Traduction!D48))</f>
        <v>Dinner(s)</v>
      </c>
      <c r="D40" s="161"/>
      <c r="E40" s="161"/>
      <c r="F40" s="161"/>
      <c r="G40" s="161"/>
      <c r="H40" s="161"/>
      <c r="I40" s="161"/>
      <c r="J40" s="161"/>
      <c r="K40" s="161"/>
      <c r="L40" s="161"/>
      <c r="M40" s="161"/>
      <c r="N40" s="161"/>
      <c r="O40" s="161"/>
      <c r="P40" s="161"/>
      <c r="Q40" s="31"/>
      <c r="R40" s="71">
        <f>Meals!J10+Meals!J21</f>
        <v>0</v>
      </c>
      <c r="S40" s="71"/>
      <c r="T40" s="69"/>
      <c r="U40" s="34"/>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9"/>
      <c r="BF40" s="27"/>
      <c r="BG40" s="28"/>
      <c r="BH40" s="28"/>
      <c r="BI40" s="28"/>
      <c r="BJ40" s="29"/>
    </row>
    <row r="41" spans="1:62" ht="12.5" customHeight="1" x14ac:dyDescent="0.15">
      <c r="A41" s="39"/>
      <c r="B41" s="40"/>
      <c r="C41" s="42" t="str">
        <f>IF(O9="Français",Traduction!B38,IF(O9="English",Traduction!C38,Traduction!D38))</f>
        <v>Others</v>
      </c>
      <c r="D41" s="161"/>
      <c r="E41" s="161"/>
      <c r="F41" s="161"/>
      <c r="G41" s="161"/>
      <c r="H41" s="161"/>
      <c r="I41" s="161"/>
      <c r="J41" s="161"/>
      <c r="K41" s="161"/>
      <c r="L41" s="161"/>
      <c r="M41" s="161"/>
      <c r="N41" s="161"/>
      <c r="O41" s="161"/>
      <c r="P41" s="161"/>
      <c r="Q41" s="31"/>
      <c r="R41" s="72"/>
      <c r="S41" s="72"/>
      <c r="T41" s="69"/>
      <c r="U41" s="34"/>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9"/>
      <c r="BF41" s="27"/>
      <c r="BG41" s="28"/>
      <c r="BH41" s="28"/>
      <c r="BI41" s="28"/>
      <c r="BJ41" s="29"/>
    </row>
    <row r="42" spans="1:62" ht="12.5" customHeight="1" x14ac:dyDescent="0.15">
      <c r="A42" s="39"/>
      <c r="B42" s="40"/>
      <c r="C42" s="73"/>
      <c r="D42" s="190" t="str">
        <f>IF(O9="Français",Traduction!B75,IF(O9="English",Traduction!C75,Traduction!D75))</f>
        <v>('Meals' Tab can be used to calculate meals expenses)</v>
      </c>
      <c r="E42" s="170"/>
      <c r="F42" s="170"/>
      <c r="G42" s="170"/>
      <c r="H42" s="170"/>
      <c r="I42" s="170"/>
      <c r="J42" s="170"/>
      <c r="K42" s="170"/>
      <c r="L42" s="170"/>
      <c r="M42" s="170"/>
      <c r="N42" s="170"/>
      <c r="O42" s="170"/>
      <c r="P42" s="170"/>
      <c r="Q42" s="75" t="str">
        <f>IF(O9="Français",Traduction!B45,IF(O9="English",Traduction!C45,Traduction!D45))</f>
        <v>Meals</v>
      </c>
      <c r="R42" s="64">
        <f>SUM(R38:R41)</f>
        <v>0</v>
      </c>
      <c r="S42" s="64">
        <f>SUM(S38:S41)</f>
        <v>0</v>
      </c>
      <c r="T42" s="69"/>
      <c r="U42" s="34"/>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9"/>
      <c r="BF42" s="27"/>
      <c r="BG42" s="28"/>
      <c r="BH42" s="28"/>
      <c r="BI42" s="28"/>
      <c r="BJ42" s="29"/>
    </row>
    <row r="43" spans="1:62" ht="8" customHeight="1" x14ac:dyDescent="0.15">
      <c r="A43" s="39"/>
      <c r="B43" s="52"/>
      <c r="C43" s="80"/>
      <c r="D43" s="53"/>
      <c r="E43" s="53"/>
      <c r="F43" s="53"/>
      <c r="G43" s="53"/>
      <c r="H43" s="53"/>
      <c r="I43" s="53"/>
      <c r="J43" s="53"/>
      <c r="K43" s="53"/>
      <c r="L43" s="53"/>
      <c r="M43" s="35"/>
      <c r="N43" s="53"/>
      <c r="O43" s="35"/>
      <c r="P43" s="81"/>
      <c r="Q43" s="35"/>
      <c r="R43" s="82"/>
      <c r="S43" s="55"/>
      <c r="T43" s="54"/>
      <c r="U43" s="34"/>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9"/>
      <c r="BF43" s="27"/>
      <c r="BG43" s="28"/>
      <c r="BH43" s="28"/>
      <c r="BI43" s="28"/>
      <c r="BJ43" s="29"/>
    </row>
    <row r="44" spans="1:62" ht="18" customHeight="1" x14ac:dyDescent="0.2">
      <c r="A44" s="39"/>
      <c r="B44" s="162" t="str">
        <f>IF(O9="Français",Traduction!B38,IF(O9="English",Traduction!C38,Traduction!D38))</f>
        <v>Others</v>
      </c>
      <c r="C44" s="163"/>
      <c r="D44" s="163"/>
      <c r="E44" s="163"/>
      <c r="F44" s="163"/>
      <c r="G44" s="163"/>
      <c r="H44" s="163"/>
      <c r="I44" s="163"/>
      <c r="J44" s="163"/>
      <c r="K44" s="163"/>
      <c r="L44" s="163"/>
      <c r="M44" s="163"/>
      <c r="N44" s="163"/>
      <c r="O44" s="163"/>
      <c r="P44" s="163"/>
      <c r="Q44" s="163"/>
      <c r="R44" s="163"/>
      <c r="S44" s="163"/>
      <c r="T44" s="164"/>
      <c r="U44" s="34"/>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9"/>
      <c r="BF44" s="27"/>
      <c r="BG44" s="28"/>
      <c r="BH44" s="28"/>
      <c r="BI44" s="28"/>
      <c r="BJ44" s="29"/>
    </row>
    <row r="45" spans="1:62" ht="8" customHeight="1" x14ac:dyDescent="0.15">
      <c r="A45" s="39"/>
      <c r="B45" s="40"/>
      <c r="C45" s="41"/>
      <c r="D45" s="41"/>
      <c r="E45" s="41"/>
      <c r="F45" s="41"/>
      <c r="G45" s="41"/>
      <c r="H45" s="41"/>
      <c r="I45" s="41"/>
      <c r="J45" s="41"/>
      <c r="K45" s="41"/>
      <c r="L45" s="41"/>
      <c r="M45" s="28"/>
      <c r="N45" s="28"/>
      <c r="O45" s="28"/>
      <c r="P45" s="28"/>
      <c r="Q45" s="28"/>
      <c r="R45" s="28"/>
      <c r="S45" s="28"/>
      <c r="T45" s="31"/>
      <c r="U45" s="34"/>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9"/>
      <c r="BF45" s="27"/>
      <c r="BG45" s="28"/>
      <c r="BH45" s="28"/>
      <c r="BI45" s="28"/>
      <c r="BJ45" s="29"/>
    </row>
    <row r="46" spans="1:62" ht="12.5" customHeight="1" x14ac:dyDescent="0.15">
      <c r="A46" s="39"/>
      <c r="B46" s="40"/>
      <c r="C46" s="41"/>
      <c r="D46" s="166" t="str">
        <f>IF(O9="Français",Traduction!B35,IF(O9="English",Traduction!C35,Traduction!D35))</f>
        <v>Description</v>
      </c>
      <c r="E46" s="166"/>
      <c r="F46" s="166"/>
      <c r="G46" s="166"/>
      <c r="H46" s="166"/>
      <c r="I46" s="166"/>
      <c r="J46" s="166"/>
      <c r="K46" s="166"/>
      <c r="L46" s="166"/>
      <c r="M46" s="166"/>
      <c r="N46" s="166"/>
      <c r="O46" s="166"/>
      <c r="P46" s="166"/>
      <c r="Q46" s="28"/>
      <c r="R46" s="56" t="s">
        <v>65</v>
      </c>
      <c r="S46" s="56" t="s">
        <v>80</v>
      </c>
      <c r="T46" s="31"/>
      <c r="U46" s="34"/>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9"/>
      <c r="BF46" s="27"/>
      <c r="BG46" s="28"/>
      <c r="BH46" s="28"/>
      <c r="BI46" s="28"/>
      <c r="BJ46" s="29"/>
    </row>
    <row r="47" spans="1:62" ht="12.5" customHeight="1" x14ac:dyDescent="0.15">
      <c r="A47" s="39"/>
      <c r="B47" s="40"/>
      <c r="C47" s="42" t="str">
        <f>IF(O9="Français",Traduction!B38,IF(O9="English",Traduction!C38,Traduction!D38))</f>
        <v>Others</v>
      </c>
      <c r="D47" s="165"/>
      <c r="E47" s="165"/>
      <c r="F47" s="165"/>
      <c r="G47" s="165"/>
      <c r="H47" s="165"/>
      <c r="I47" s="165"/>
      <c r="J47" s="165"/>
      <c r="K47" s="165"/>
      <c r="L47" s="165"/>
      <c r="M47" s="165"/>
      <c r="N47" s="165"/>
      <c r="O47" s="165"/>
      <c r="P47" s="165"/>
      <c r="Q47" s="75" t="str">
        <f>IF(O9="Français",Traduction!B38,IF(O9="English",Traduction!C38,Traduction!D38))</f>
        <v>Others</v>
      </c>
      <c r="R47" s="83"/>
      <c r="S47" s="83"/>
      <c r="T47" s="69"/>
      <c r="U47" s="34"/>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9"/>
      <c r="BF47" s="27"/>
      <c r="BG47" s="28"/>
      <c r="BH47" s="28"/>
      <c r="BI47" s="28"/>
      <c r="BJ47" s="29"/>
    </row>
    <row r="48" spans="1:62" ht="8" customHeight="1" x14ac:dyDescent="0.15">
      <c r="A48" s="39"/>
      <c r="B48" s="52"/>
      <c r="C48" s="80"/>
      <c r="D48" s="53"/>
      <c r="E48" s="53"/>
      <c r="F48" s="53"/>
      <c r="G48" s="53"/>
      <c r="H48" s="53"/>
      <c r="I48" s="53"/>
      <c r="J48" s="53"/>
      <c r="K48" s="53"/>
      <c r="L48" s="53"/>
      <c r="M48" s="35"/>
      <c r="N48" s="53"/>
      <c r="O48" s="35"/>
      <c r="P48" s="81"/>
      <c r="Q48" s="35"/>
      <c r="R48" s="82"/>
      <c r="S48" s="55"/>
      <c r="T48" s="54"/>
      <c r="U48" s="34"/>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9"/>
      <c r="BF48" s="27"/>
      <c r="BG48" s="28"/>
      <c r="BH48" s="28"/>
      <c r="BI48" s="28"/>
      <c r="BJ48" s="29"/>
    </row>
    <row r="49" spans="1:62" ht="18" customHeight="1" x14ac:dyDescent="0.2">
      <c r="A49" s="39"/>
      <c r="B49" s="162" t="str">
        <f>IF(O9="Français",Traduction!B52,IF(O9="English",Traduction!C52,Traduction!D52))</f>
        <v>Per Diem / day</v>
      </c>
      <c r="C49" s="163"/>
      <c r="D49" s="163"/>
      <c r="E49" s="163"/>
      <c r="F49" s="163"/>
      <c r="G49" s="163"/>
      <c r="H49" s="163"/>
      <c r="I49" s="163"/>
      <c r="J49" s="163"/>
      <c r="K49" s="163"/>
      <c r="L49" s="163"/>
      <c r="M49" s="163"/>
      <c r="N49" s="163"/>
      <c r="O49" s="163"/>
      <c r="P49" s="163"/>
      <c r="Q49" s="163"/>
      <c r="R49" s="163"/>
      <c r="S49" s="163"/>
      <c r="T49" s="164"/>
      <c r="U49" s="34"/>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9"/>
      <c r="BF49" s="27"/>
      <c r="BG49" s="28"/>
      <c r="BH49" s="28"/>
      <c r="BI49" s="28"/>
      <c r="BJ49" s="29"/>
    </row>
    <row r="50" spans="1:62" ht="8" customHeight="1" x14ac:dyDescent="0.15">
      <c r="A50" s="39"/>
      <c r="B50" s="40"/>
      <c r="C50" s="41"/>
      <c r="D50" s="41"/>
      <c r="E50" s="41"/>
      <c r="F50" s="41"/>
      <c r="G50" s="41"/>
      <c r="H50" s="41"/>
      <c r="I50" s="41"/>
      <c r="J50" s="41"/>
      <c r="K50" s="41"/>
      <c r="L50" s="41"/>
      <c r="M50" s="28"/>
      <c r="N50" s="28"/>
      <c r="O50" s="28"/>
      <c r="P50" s="28"/>
      <c r="Q50" s="28"/>
      <c r="R50" s="28"/>
      <c r="S50" s="28"/>
      <c r="T50" s="31"/>
      <c r="U50" s="34"/>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9"/>
      <c r="BF50" s="27"/>
      <c r="BG50" s="28"/>
      <c r="BH50" s="28"/>
      <c r="BI50" s="28"/>
      <c r="BJ50" s="29"/>
    </row>
    <row r="51" spans="1:62" ht="12.5" customHeight="1" x14ac:dyDescent="0.15">
      <c r="A51" s="39"/>
      <c r="B51" s="40"/>
      <c r="C51" s="28"/>
      <c r="D51" s="166" t="str">
        <f>IF(O9="Français",Traduction!B53,IF(O9="English",Traduction!C53,Traduction!D53))</f>
        <v>First Day</v>
      </c>
      <c r="E51" s="166"/>
      <c r="F51" s="166"/>
      <c r="G51" s="28"/>
      <c r="H51" s="28"/>
      <c r="I51" s="166" t="str">
        <f>IF(O9="Français",Traduction!B54,IF(O9="English",Traduction!C54,Traduction!D54))</f>
        <v>Last Day</v>
      </c>
      <c r="J51" s="166"/>
      <c r="K51" s="166"/>
      <c r="L51" s="84"/>
      <c r="M51" s="28"/>
      <c r="N51" s="56" t="str">
        <f>IF(O9="Français",Traduction!B55,IF(O9="English",Traduction!C55,Traduction!D55))</f>
        <v>Number of Days</v>
      </c>
      <c r="O51" s="85"/>
      <c r="P51" s="56" t="s">
        <v>95</v>
      </c>
      <c r="Q51" s="156"/>
      <c r="R51" s="56" t="s">
        <v>95</v>
      </c>
      <c r="S51" s="84"/>
      <c r="T51" s="31"/>
      <c r="U51" s="34"/>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9"/>
      <c r="BF51" s="27"/>
      <c r="BG51" s="28"/>
      <c r="BH51" s="28"/>
      <c r="BI51" s="28"/>
      <c r="BJ51" s="29"/>
    </row>
    <row r="52" spans="1:62" ht="12.5" customHeight="1" x14ac:dyDescent="0.15">
      <c r="A52" s="39"/>
      <c r="B52" s="40"/>
      <c r="C52" s="31"/>
      <c r="D52" s="201"/>
      <c r="E52" s="201"/>
      <c r="F52" s="201"/>
      <c r="G52" s="34"/>
      <c r="H52" s="31"/>
      <c r="I52" s="202"/>
      <c r="J52" s="203"/>
      <c r="K52" s="204"/>
      <c r="L52" s="34"/>
      <c r="M52" s="31"/>
      <c r="N52" s="150" t="str">
        <f>IF(I52="","",I52-D52+1)</f>
        <v/>
      </c>
      <c r="O52" s="86"/>
      <c r="P52" s="87">
        <f>IF(O15=1,Parameters!H8,Parameters!F8)</f>
        <v>220</v>
      </c>
      <c r="Q52" s="31"/>
      <c r="R52" s="88">
        <f>IFERROR(N52*P52,0)</f>
        <v>0</v>
      </c>
      <c r="S52" s="89"/>
      <c r="T52" s="31"/>
      <c r="U52" s="34"/>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9"/>
      <c r="BF52" s="27"/>
      <c r="BG52" s="28"/>
      <c r="BH52" s="28"/>
      <c r="BI52" s="28"/>
      <c r="BJ52" s="29"/>
    </row>
    <row r="53" spans="1:62" ht="12.5" customHeight="1" x14ac:dyDescent="0.15">
      <c r="A53" s="39"/>
      <c r="B53" s="40"/>
      <c r="C53" s="90"/>
      <c r="D53" s="66"/>
      <c r="E53" s="66"/>
      <c r="F53" s="66"/>
      <c r="G53" s="41"/>
      <c r="H53" s="41"/>
      <c r="I53" s="66"/>
      <c r="J53" s="66"/>
      <c r="K53" s="91"/>
      <c r="L53" s="41"/>
      <c r="M53" s="41"/>
      <c r="N53" s="66"/>
      <c r="O53" s="41"/>
      <c r="P53" s="87"/>
      <c r="Q53" s="92" t="str">
        <f>IF(O9="Français",Traduction!B71,IF(O9="English",Traduction!C71,Traduction!D71))</f>
        <v>I would like to donate all or any part of my PerDiem to the Canadian FIS TD Working Group (Specify amount $)</v>
      </c>
      <c r="R53" s="93"/>
      <c r="S53" s="89"/>
      <c r="T53" s="31"/>
      <c r="U53" s="34"/>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9"/>
      <c r="BF53" s="27"/>
      <c r="BG53" s="28"/>
      <c r="BH53" s="28"/>
      <c r="BI53" s="28"/>
      <c r="BJ53" s="29"/>
    </row>
    <row r="54" spans="1:62" ht="8" customHeight="1" x14ac:dyDescent="0.15">
      <c r="A54" s="39"/>
      <c r="B54" s="52"/>
      <c r="C54" s="80"/>
      <c r="D54" s="53"/>
      <c r="E54" s="53"/>
      <c r="F54" s="53"/>
      <c r="G54" s="53"/>
      <c r="H54" s="53"/>
      <c r="I54" s="53"/>
      <c r="J54" s="53"/>
      <c r="K54" s="53"/>
      <c r="L54" s="53"/>
      <c r="M54" s="35"/>
      <c r="N54" s="53"/>
      <c r="O54" s="35"/>
      <c r="P54" s="81"/>
      <c r="Q54" s="35"/>
      <c r="R54" s="82"/>
      <c r="S54" s="35"/>
      <c r="T54" s="54"/>
      <c r="U54" s="34"/>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9"/>
      <c r="BF54" s="27"/>
      <c r="BG54" s="28"/>
      <c r="BH54" s="28"/>
      <c r="BI54" s="28"/>
      <c r="BJ54" s="29"/>
    </row>
    <row r="55" spans="1:62" ht="12.5" customHeight="1" x14ac:dyDescent="0.15">
      <c r="A55" s="27"/>
      <c r="B55" s="77"/>
      <c r="C55" s="94"/>
      <c r="D55" s="77"/>
      <c r="E55" s="77"/>
      <c r="F55" s="77"/>
      <c r="G55" s="77"/>
      <c r="H55" s="77"/>
      <c r="I55" s="77"/>
      <c r="J55" s="77"/>
      <c r="K55" s="77"/>
      <c r="L55" s="77"/>
      <c r="M55" s="55"/>
      <c r="N55" s="77"/>
      <c r="O55" s="55"/>
      <c r="P55" s="95"/>
      <c r="Q55" s="55"/>
      <c r="R55" s="82"/>
      <c r="S55" s="55"/>
      <c r="T55" s="55"/>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9"/>
      <c r="BF55" s="27"/>
      <c r="BG55" s="28"/>
      <c r="BH55" s="28"/>
      <c r="BI55" s="28"/>
      <c r="BJ55" s="29"/>
    </row>
    <row r="56" spans="1:62" ht="18" customHeight="1" x14ac:dyDescent="0.2">
      <c r="A56" s="39"/>
      <c r="B56" s="184" t="str">
        <f>IF(O9="Français",Traduction!B57,IF(O9="English",Traduction!C57,Traduction!D57))</f>
        <v>Total Reimbursement Requested</v>
      </c>
      <c r="C56" s="185"/>
      <c r="D56" s="185"/>
      <c r="E56" s="185"/>
      <c r="F56" s="185"/>
      <c r="G56" s="185"/>
      <c r="H56" s="185"/>
      <c r="I56" s="185"/>
      <c r="J56" s="185"/>
      <c r="K56" s="185"/>
      <c r="L56" s="185"/>
      <c r="M56" s="185"/>
      <c r="N56" s="185"/>
      <c r="O56" s="185"/>
      <c r="P56" s="185"/>
      <c r="Q56" s="185"/>
      <c r="R56" s="185"/>
      <c r="S56" s="185"/>
      <c r="T56" s="186"/>
      <c r="U56" s="34"/>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9"/>
      <c r="BF56" s="27"/>
      <c r="BG56" s="28"/>
      <c r="BH56" s="28"/>
      <c r="BI56" s="28"/>
      <c r="BJ56" s="29"/>
    </row>
    <row r="57" spans="1:62" ht="12.5" customHeight="1" x14ac:dyDescent="0.15">
      <c r="A57" s="39"/>
      <c r="B57" s="40"/>
      <c r="C57" s="73"/>
      <c r="D57" s="41"/>
      <c r="E57" s="41"/>
      <c r="F57" s="41"/>
      <c r="G57" s="41"/>
      <c r="H57" s="41"/>
      <c r="I57" s="41"/>
      <c r="J57" s="41"/>
      <c r="K57" s="41"/>
      <c r="L57" s="28"/>
      <c r="M57" s="41"/>
      <c r="N57" s="28"/>
      <c r="O57" s="41"/>
      <c r="P57" s="28"/>
      <c r="Q57" s="28"/>
      <c r="R57" s="56" t="s">
        <v>65</v>
      </c>
      <c r="S57" s="56" t="s">
        <v>80</v>
      </c>
      <c r="T57" s="31"/>
      <c r="U57" s="34"/>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9"/>
      <c r="BF57" s="27"/>
      <c r="BG57" s="28"/>
      <c r="BH57" s="28"/>
      <c r="BI57" s="28"/>
      <c r="BJ57" s="29"/>
    </row>
    <row r="58" spans="1:62" ht="12.5" customHeight="1" x14ac:dyDescent="0.15">
      <c r="A58" s="39"/>
      <c r="B58" s="40"/>
      <c r="C58" s="73"/>
      <c r="D58" s="41"/>
      <c r="E58" s="41"/>
      <c r="F58" s="41"/>
      <c r="G58" s="41"/>
      <c r="H58" s="41"/>
      <c r="I58" s="41"/>
      <c r="J58" s="41"/>
      <c r="K58" s="28"/>
      <c r="L58" s="28"/>
      <c r="M58" s="28"/>
      <c r="N58" s="28"/>
      <c r="O58" s="96"/>
      <c r="P58" s="42" t="str">
        <f>IF(O9="Français",Traduction!B57,IF(O9="English",Traduction!C57,Traduction!D57))</f>
        <v>Total Reimbursement Requested</v>
      </c>
      <c r="Q58" s="31"/>
      <c r="R58" s="64">
        <f>R32+R42+R47+R52-R53</f>
        <v>0</v>
      </c>
      <c r="S58" s="64">
        <f>S32+S42+S47</f>
        <v>0</v>
      </c>
      <c r="T58" s="65"/>
      <c r="U58" s="34"/>
      <c r="V58" s="97"/>
      <c r="W58" s="97"/>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9"/>
      <c r="BF58" s="27"/>
      <c r="BG58" s="28"/>
      <c r="BH58" s="28"/>
      <c r="BI58" s="28"/>
      <c r="BJ58" s="29"/>
    </row>
    <row r="59" spans="1:62" ht="12.5" customHeight="1" x14ac:dyDescent="0.15">
      <c r="A59" s="39"/>
      <c r="B59" s="52"/>
      <c r="C59" s="80"/>
      <c r="D59" s="53"/>
      <c r="E59" s="53"/>
      <c r="F59" s="53"/>
      <c r="G59" s="53"/>
      <c r="H59" s="53"/>
      <c r="I59" s="53"/>
      <c r="J59" s="53"/>
      <c r="K59" s="53"/>
      <c r="L59" s="53"/>
      <c r="M59" s="35"/>
      <c r="N59" s="53"/>
      <c r="O59" s="98" t="str">
        <f>IF(S59="","",R58+R59)</f>
        <v/>
      </c>
      <c r="P59" s="81"/>
      <c r="Q59" s="35"/>
      <c r="R59" s="99" t="str">
        <f>IF(S59="","",S58*S59)</f>
        <v/>
      </c>
      <c r="S59" s="100"/>
      <c r="T59" s="54"/>
      <c r="U59" s="34"/>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9"/>
      <c r="BF59" s="27"/>
      <c r="BG59" s="28"/>
      <c r="BH59" s="28"/>
      <c r="BI59" s="28"/>
      <c r="BJ59" s="29"/>
    </row>
    <row r="60" spans="1:62" ht="12.5" customHeight="1" x14ac:dyDescent="0.15">
      <c r="A60" s="27"/>
      <c r="B60" s="77"/>
      <c r="C60" s="94"/>
      <c r="D60" s="77"/>
      <c r="E60" s="77"/>
      <c r="F60" s="77"/>
      <c r="G60" s="77"/>
      <c r="H60" s="77"/>
      <c r="I60" s="77"/>
      <c r="J60" s="77"/>
      <c r="K60" s="77"/>
      <c r="L60" s="77"/>
      <c r="M60" s="55"/>
      <c r="N60" s="77"/>
      <c r="O60" s="55"/>
      <c r="P60" s="95"/>
      <c r="Q60" s="55"/>
      <c r="R60" s="82"/>
      <c r="S60" s="55"/>
      <c r="T60" s="55"/>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9"/>
      <c r="BF60" s="27"/>
      <c r="BG60" s="28"/>
      <c r="BH60" s="28"/>
      <c r="BI60" s="28"/>
      <c r="BJ60" s="29"/>
    </row>
    <row r="61" spans="1:62" ht="18" customHeight="1" x14ac:dyDescent="0.2">
      <c r="A61" s="39"/>
      <c r="B61" s="184" t="str">
        <f>IF(O9="Français",Traduction!B4,IF(O9="English",Traduction!C4,Traduction!D4))</f>
        <v>Technical Delegate Info</v>
      </c>
      <c r="C61" s="185"/>
      <c r="D61" s="185"/>
      <c r="E61" s="185"/>
      <c r="F61" s="185"/>
      <c r="G61" s="185"/>
      <c r="H61" s="185"/>
      <c r="I61" s="185"/>
      <c r="J61" s="185"/>
      <c r="K61" s="185"/>
      <c r="L61" s="185"/>
      <c r="M61" s="185"/>
      <c r="N61" s="185"/>
      <c r="O61" s="185"/>
      <c r="P61" s="185"/>
      <c r="Q61" s="185"/>
      <c r="R61" s="185"/>
      <c r="S61" s="185"/>
      <c r="T61" s="186"/>
      <c r="U61" s="34"/>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9"/>
      <c r="BF61" s="27"/>
      <c r="BG61" s="28"/>
      <c r="BH61" s="28"/>
      <c r="BI61" s="28"/>
      <c r="BJ61" s="29"/>
    </row>
    <row r="62" spans="1:62" ht="8" customHeight="1" x14ac:dyDescent="0.15">
      <c r="A62" s="39"/>
      <c r="B62" s="40"/>
      <c r="C62" s="73"/>
      <c r="D62" s="41"/>
      <c r="E62" s="41"/>
      <c r="F62" s="41"/>
      <c r="G62" s="41"/>
      <c r="H62" s="41"/>
      <c r="I62" s="41"/>
      <c r="J62" s="41"/>
      <c r="K62" s="41"/>
      <c r="L62" s="41"/>
      <c r="M62" s="28"/>
      <c r="N62" s="41"/>
      <c r="O62" s="28"/>
      <c r="P62" s="96"/>
      <c r="Q62" s="28"/>
      <c r="R62" s="87"/>
      <c r="S62" s="28"/>
      <c r="T62" s="31"/>
      <c r="U62" s="34"/>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9"/>
      <c r="BF62" s="27"/>
      <c r="BG62" s="28"/>
      <c r="BH62" s="28"/>
      <c r="BI62" s="28"/>
      <c r="BJ62" s="29"/>
    </row>
    <row r="63" spans="1:62" ht="13" customHeight="1" x14ac:dyDescent="0.15">
      <c r="A63" s="39"/>
      <c r="B63" s="40"/>
      <c r="C63" s="42" t="str">
        <f>IF($O$9=Traduction!B1,Traduction!B5,IF(O9=Traduction!C1,Traduction!C5,Traduction!D5))</f>
        <v>Last Name</v>
      </c>
      <c r="D63" s="183"/>
      <c r="E63" s="183"/>
      <c r="F63" s="183"/>
      <c r="G63" s="183"/>
      <c r="H63" s="183"/>
      <c r="I63" s="183"/>
      <c r="J63" s="183"/>
      <c r="K63" s="183"/>
      <c r="L63" s="47"/>
      <c r="M63" s="28"/>
      <c r="N63" s="42" t="str">
        <f>IF(O9="Français",Traduction!B28,IF(O9="English",Traduction!C28,Traduction!D28))</f>
        <v>TD#</v>
      </c>
      <c r="O63" s="48"/>
      <c r="P63" s="28"/>
      <c r="Q63" s="28"/>
      <c r="R63" s="85" t="str">
        <f>IF(O9="Français",Traduction!B58,IF(O9="English",Traduction!C58,Traduction!D58))</f>
        <v>Date Requested</v>
      </c>
      <c r="S63" s="45"/>
      <c r="T63" s="31"/>
      <c r="U63" s="34"/>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9"/>
      <c r="BF63" s="27"/>
      <c r="BG63" s="28"/>
      <c r="BH63" s="28"/>
      <c r="BI63" s="28"/>
      <c r="BJ63" s="29"/>
    </row>
    <row r="64" spans="1:62" ht="13" customHeight="1" x14ac:dyDescent="0.15">
      <c r="A64" s="39"/>
      <c r="B64" s="40"/>
      <c r="C64" s="42" t="str">
        <f>IF(O9="Français",Traduction!B6,IF(O9="English",Traduction!C6,Traduction!D6))</f>
        <v>First Name</v>
      </c>
      <c r="D64" s="183"/>
      <c r="E64" s="183"/>
      <c r="F64" s="183"/>
      <c r="G64" s="183"/>
      <c r="H64" s="183"/>
      <c r="I64" s="183"/>
      <c r="J64" s="183"/>
      <c r="K64" s="183"/>
      <c r="L64" s="47"/>
      <c r="M64" s="28"/>
      <c r="N64" s="42" t="str">
        <f>IF(O9="Français",Traduction!B33,IF(O9="English",Traduction!C33,Traduction!D33))</f>
        <v>Nation</v>
      </c>
      <c r="O64" s="48"/>
      <c r="P64" s="28"/>
      <c r="Q64" s="28"/>
      <c r="R64" s="70" t="s">
        <v>71</v>
      </c>
      <c r="S64" s="28"/>
      <c r="T64" s="31"/>
      <c r="U64" s="34"/>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9"/>
      <c r="BF64" s="27"/>
      <c r="BG64" s="28"/>
      <c r="BH64" s="28"/>
      <c r="BI64" s="28"/>
      <c r="BJ64" s="29"/>
    </row>
    <row r="65" spans="1:62" ht="13" customHeight="1" x14ac:dyDescent="0.15">
      <c r="A65" s="39"/>
      <c r="B65" s="40"/>
      <c r="C65" s="42" t="str">
        <f>IF(O9="Français",Traduction!B7,IF(O9="English",Traduction!C7,Traduction!D7))</f>
        <v>Address</v>
      </c>
      <c r="D65" s="183"/>
      <c r="E65" s="183"/>
      <c r="F65" s="183"/>
      <c r="G65" s="183"/>
      <c r="H65" s="183"/>
      <c r="I65" s="183"/>
      <c r="J65" s="183"/>
      <c r="K65" s="183"/>
      <c r="L65" s="47"/>
      <c r="M65" s="28"/>
      <c r="N65" s="28"/>
      <c r="O65" s="28"/>
      <c r="P65" s="28"/>
      <c r="Q65" s="35"/>
      <c r="R65" s="35"/>
      <c r="S65" s="101"/>
      <c r="T65" s="31"/>
      <c r="U65" s="34"/>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9"/>
      <c r="BF65" s="27"/>
      <c r="BG65" s="28"/>
      <c r="BH65" s="28"/>
      <c r="BI65" s="28"/>
      <c r="BJ65" s="29"/>
    </row>
    <row r="66" spans="1:62" ht="13" customHeight="1" x14ac:dyDescent="0.15">
      <c r="A66" s="39"/>
      <c r="B66" s="40"/>
      <c r="C66" s="42" t="str">
        <f>IF(O9="Français",Traduction!B8,IF(O9="English",Traduction!C8,Traduction!D8))</f>
        <v>City</v>
      </c>
      <c r="D66" s="183"/>
      <c r="E66" s="183"/>
      <c r="F66" s="183"/>
      <c r="G66" s="183"/>
      <c r="H66" s="183"/>
      <c r="I66" s="183"/>
      <c r="J66" s="183"/>
      <c r="K66" s="183"/>
      <c r="L66" s="47"/>
      <c r="M66" s="28"/>
      <c r="N66" s="28"/>
      <c r="O66" s="47"/>
      <c r="P66" s="31"/>
      <c r="Q66" s="175"/>
      <c r="R66" s="172"/>
      <c r="S66" s="176"/>
      <c r="T66" s="65"/>
      <c r="U66" s="34"/>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9"/>
      <c r="BF66" s="27"/>
      <c r="BG66" s="28"/>
      <c r="BH66" s="28"/>
      <c r="BI66" s="28"/>
      <c r="BJ66" s="29"/>
    </row>
    <row r="67" spans="1:62" ht="13" customHeight="1" x14ac:dyDescent="0.15">
      <c r="A67" s="39"/>
      <c r="B67" s="40"/>
      <c r="C67" s="42" t="str">
        <f>IF(O9="Français",Traduction!B9,IF(O9="English",Traduction!C9,Traduction!D9))</f>
        <v>State</v>
      </c>
      <c r="D67" s="183"/>
      <c r="E67" s="183"/>
      <c r="F67" s="183"/>
      <c r="G67" s="183"/>
      <c r="H67" s="183"/>
      <c r="I67" s="183"/>
      <c r="J67" s="183"/>
      <c r="K67" s="183"/>
      <c r="L67" s="47"/>
      <c r="M67" s="42" t="str">
        <f>IF(O9="Français",Traduction!B20,IF(O9="English",Traduction!C20,Traduction!D20))</f>
        <v>Phone</v>
      </c>
      <c r="N67" s="187"/>
      <c r="O67" s="187"/>
      <c r="P67" s="188"/>
      <c r="Q67" s="177"/>
      <c r="R67" s="178"/>
      <c r="S67" s="179"/>
      <c r="T67" s="65"/>
      <c r="U67" s="34"/>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9"/>
      <c r="BF67" s="27"/>
      <c r="BG67" s="28"/>
      <c r="BH67" s="28"/>
      <c r="BI67" s="28"/>
      <c r="BJ67" s="29"/>
    </row>
    <row r="68" spans="1:62" ht="13" customHeight="1" x14ac:dyDescent="0.15">
      <c r="A68" s="39"/>
      <c r="B68" s="40"/>
      <c r="C68" s="42" t="str">
        <f>IF(O9="Français",Traduction!B65,IF(O9="English",Traduction!C65,Traduction!D65))</f>
        <v>Country</v>
      </c>
      <c r="D68" s="183"/>
      <c r="E68" s="183"/>
      <c r="F68" s="183"/>
      <c r="G68" s="183"/>
      <c r="H68" s="183"/>
      <c r="I68" s="183"/>
      <c r="J68" s="183"/>
      <c r="K68" s="183"/>
      <c r="L68" s="47"/>
      <c r="M68" s="42" t="str">
        <f>IF(O9="Français",Traduction!B11,IF(O9="English",Traduction!C11,Traduction!D11))</f>
        <v>Email</v>
      </c>
      <c r="N68" s="173"/>
      <c r="O68" s="173"/>
      <c r="P68" s="174"/>
      <c r="Q68" s="180"/>
      <c r="R68" s="181"/>
      <c r="S68" s="182"/>
      <c r="T68" s="65"/>
      <c r="U68" s="34"/>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9"/>
      <c r="BF68" s="27"/>
      <c r="BG68" s="28"/>
      <c r="BH68" s="28"/>
      <c r="BI68" s="28"/>
      <c r="BJ68" s="29"/>
    </row>
    <row r="69" spans="1:62" ht="13" customHeight="1" x14ac:dyDescent="0.15">
      <c r="A69" s="39"/>
      <c r="B69" s="40"/>
      <c r="C69" s="42" t="str">
        <f>IF(O9="Français",Traduction!B10,IF(O9="English",Traduction!C10,Traduction!D10))</f>
        <v>Postal Code</v>
      </c>
      <c r="D69" s="183"/>
      <c r="E69" s="183"/>
      <c r="F69" s="183"/>
      <c r="G69" s="183"/>
      <c r="H69" s="183"/>
      <c r="I69" s="183"/>
      <c r="J69" s="183"/>
      <c r="K69" s="183"/>
      <c r="L69" s="47"/>
      <c r="M69" s="28"/>
      <c r="N69" s="28"/>
      <c r="O69" s="28"/>
      <c r="P69" s="28"/>
      <c r="Q69" s="171" t="str">
        <f>IF(O9="Français",Traduction!B59,IF(O9="English",Traduction!C59,Traduction!D59))</f>
        <v>Signature</v>
      </c>
      <c r="R69" s="172"/>
      <c r="S69" s="172"/>
      <c r="T69" s="102"/>
      <c r="U69" s="34"/>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9"/>
      <c r="BF69" s="27"/>
      <c r="BG69" s="28"/>
      <c r="BH69" s="28"/>
      <c r="BI69" s="28"/>
      <c r="BJ69" s="29"/>
    </row>
    <row r="70" spans="1:62" ht="8" customHeight="1" x14ac:dyDescent="0.15">
      <c r="A70" s="39"/>
      <c r="B70" s="52"/>
      <c r="C70" s="53"/>
      <c r="D70" s="80"/>
      <c r="E70" s="80"/>
      <c r="F70" s="80"/>
      <c r="G70" s="80"/>
      <c r="H70" s="80"/>
      <c r="I70" s="80"/>
      <c r="J70" s="80"/>
      <c r="K70" s="80"/>
      <c r="L70" s="80"/>
      <c r="M70" s="35"/>
      <c r="N70" s="35"/>
      <c r="O70" s="35"/>
      <c r="P70" s="35"/>
      <c r="Q70" s="35"/>
      <c r="R70" s="35"/>
      <c r="S70" s="35"/>
      <c r="T70" s="54"/>
      <c r="U70" s="34"/>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9"/>
      <c r="BF70" s="27"/>
      <c r="BG70" s="28"/>
      <c r="BH70" s="28"/>
      <c r="BI70" s="28"/>
      <c r="BJ70" s="29"/>
    </row>
    <row r="71" spans="1:62" ht="8" customHeight="1" x14ac:dyDescent="0.15">
      <c r="A71" s="27"/>
      <c r="B71" s="61"/>
      <c r="C71" s="61"/>
      <c r="D71" s="61"/>
      <c r="E71" s="61"/>
      <c r="F71" s="61"/>
      <c r="G71" s="61"/>
      <c r="H71" s="61"/>
      <c r="I71" s="61"/>
      <c r="J71" s="61"/>
      <c r="K71" s="61"/>
      <c r="L71" s="61"/>
      <c r="M71" s="61"/>
      <c r="N71" s="61"/>
      <c r="O71" s="61"/>
      <c r="P71" s="61"/>
      <c r="Q71" s="61"/>
      <c r="R71" s="61"/>
      <c r="S71" s="61"/>
      <c r="T71" s="61"/>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9"/>
      <c r="BF71" s="27"/>
      <c r="BG71" s="28"/>
      <c r="BH71" s="28"/>
      <c r="BI71" s="28"/>
      <c r="BJ71" s="29"/>
    </row>
    <row r="72" spans="1:62" ht="8" customHeight="1" x14ac:dyDescent="0.15">
      <c r="A72" s="27"/>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9"/>
      <c r="BF72" s="27"/>
      <c r="BG72" s="28"/>
      <c r="BH72" s="28"/>
      <c r="BI72" s="28"/>
      <c r="BJ72" s="29"/>
    </row>
    <row r="73" spans="1:62" ht="10.5" customHeight="1" x14ac:dyDescent="0.15">
      <c r="A73" s="27"/>
      <c r="B73" s="28"/>
      <c r="C73" s="28"/>
      <c r="D73" s="28"/>
      <c r="E73" s="28"/>
      <c r="F73" s="28"/>
      <c r="G73" s="28"/>
      <c r="H73" s="28"/>
      <c r="I73" s="28"/>
      <c r="J73" s="28"/>
      <c r="K73" s="28"/>
      <c r="L73" s="28"/>
      <c r="M73" s="28"/>
      <c r="N73" s="103" t="str">
        <f>IF(O9="Français",Traduction!B72,IF(O9="English",Traduction!C72,Traduction!D72))</f>
        <v>For all CANADIAN FIS races (Race level 1, 2, 3 and 4), send this expense form along with scanned receipts to : julie.klotz@hotmail.com</v>
      </c>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9"/>
      <c r="BF73" s="27"/>
      <c r="BG73" s="28"/>
      <c r="BH73" s="28"/>
      <c r="BI73" s="28"/>
      <c r="BJ73" s="29"/>
    </row>
    <row r="74" spans="1:62" ht="12.75" customHeight="1" x14ac:dyDescent="0.15">
      <c r="A74" s="27"/>
      <c r="B74" s="28"/>
      <c r="C74" s="169" t="s">
        <v>238</v>
      </c>
      <c r="D74" s="170"/>
      <c r="E74" s="170"/>
      <c r="F74" s="170"/>
      <c r="G74" s="170"/>
      <c r="H74" s="170"/>
      <c r="I74" s="170"/>
      <c r="J74" s="170"/>
      <c r="K74" s="170"/>
      <c r="L74" s="170"/>
      <c r="M74" s="170"/>
      <c r="N74" s="170"/>
      <c r="O74" s="170"/>
      <c r="P74" s="170"/>
      <c r="Q74" s="170"/>
      <c r="R74" s="170"/>
      <c r="S74" s="170"/>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9"/>
      <c r="BF74" s="27"/>
      <c r="BG74" s="28"/>
      <c r="BH74" s="28"/>
      <c r="BI74" s="28"/>
      <c r="BJ74" s="29"/>
    </row>
    <row r="75" spans="1:62" ht="12.75" customHeight="1" x14ac:dyDescent="0.15">
      <c r="A75" s="27"/>
      <c r="B75" s="28"/>
      <c r="C75" s="104"/>
      <c r="D75" s="30"/>
      <c r="E75" s="30"/>
      <c r="F75" s="30"/>
      <c r="G75" s="30"/>
      <c r="H75" s="30"/>
      <c r="I75" s="30"/>
      <c r="J75" s="30"/>
      <c r="K75" s="30"/>
      <c r="L75" s="30"/>
      <c r="M75" s="30"/>
      <c r="N75" s="30"/>
      <c r="O75" s="30"/>
      <c r="P75" s="30"/>
      <c r="Q75" s="30"/>
      <c r="R75" s="30"/>
      <c r="S75" s="30"/>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9"/>
      <c r="BF75" s="27"/>
      <c r="BG75" s="28"/>
      <c r="BH75" s="28"/>
      <c r="BI75" s="28"/>
      <c r="BJ75" s="29"/>
    </row>
    <row r="76" spans="1:62" ht="12.5" customHeight="1" x14ac:dyDescent="0.15">
      <c r="A76" s="27"/>
      <c r="B76" s="28"/>
      <c r="C76" s="167" t="s">
        <v>71</v>
      </c>
      <c r="D76" s="168"/>
      <c r="E76" s="168"/>
      <c r="F76" s="168"/>
      <c r="G76" s="168"/>
      <c r="H76" s="168"/>
      <c r="I76" s="168"/>
      <c r="J76" s="168"/>
      <c r="K76" s="168"/>
      <c r="L76" s="168"/>
      <c r="M76" s="168"/>
      <c r="N76" s="168"/>
      <c r="O76" s="168"/>
      <c r="P76" s="168"/>
      <c r="Q76" s="168"/>
      <c r="R76" s="168"/>
      <c r="S76" s="16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9"/>
      <c r="BF76" s="27"/>
      <c r="BG76" s="28"/>
      <c r="BH76" s="28"/>
      <c r="BI76" s="28"/>
      <c r="BJ76" s="29"/>
    </row>
    <row r="77" spans="1:62" ht="13.75" customHeight="1" x14ac:dyDescent="0.15">
      <c r="A77" s="27"/>
      <c r="B77" s="28"/>
      <c r="C77" s="169" t="s">
        <v>71</v>
      </c>
      <c r="D77" s="170"/>
      <c r="E77" s="170"/>
      <c r="F77" s="170"/>
      <c r="G77" s="170"/>
      <c r="H77" s="170"/>
      <c r="I77" s="170"/>
      <c r="J77" s="170"/>
      <c r="K77" s="170"/>
      <c r="L77" s="170"/>
      <c r="M77" s="170"/>
      <c r="N77" s="170"/>
      <c r="O77" s="170"/>
      <c r="P77" s="170"/>
      <c r="Q77" s="170"/>
      <c r="R77" s="170"/>
      <c r="S77" s="170"/>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9"/>
      <c r="BF77" s="27"/>
      <c r="BG77" s="28"/>
      <c r="BH77" s="28"/>
      <c r="BI77" s="28"/>
      <c r="BJ77" s="29"/>
    </row>
    <row r="78" spans="1:62" ht="12.5" customHeight="1" x14ac:dyDescent="0.15">
      <c r="A78" s="105"/>
      <c r="B78" s="106"/>
      <c r="C78" s="159" t="s">
        <v>71</v>
      </c>
      <c r="D78" s="160"/>
      <c r="E78" s="160"/>
      <c r="F78" s="160"/>
      <c r="G78" s="160"/>
      <c r="H78" s="160"/>
      <c r="I78" s="160"/>
      <c r="J78" s="160"/>
      <c r="K78" s="160"/>
      <c r="L78" s="160"/>
      <c r="M78" s="160"/>
      <c r="N78" s="160"/>
      <c r="O78" s="160"/>
      <c r="P78" s="160"/>
      <c r="Q78" s="160"/>
      <c r="R78" s="160"/>
      <c r="S78" s="160"/>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7"/>
      <c r="BF78" s="105"/>
      <c r="BG78" s="106"/>
      <c r="BH78" s="106"/>
      <c r="BI78" s="106"/>
      <c r="BJ78" s="107"/>
    </row>
  </sheetData>
  <mergeCells count="55">
    <mergeCell ref="B56:T56"/>
    <mergeCell ref="D66:K66"/>
    <mergeCell ref="D67:K67"/>
    <mergeCell ref="D68:K68"/>
    <mergeCell ref="D63:K63"/>
    <mergeCell ref="D65:K65"/>
    <mergeCell ref="H24:J24"/>
    <mergeCell ref="D52:F52"/>
    <mergeCell ref="I51:K51"/>
    <mergeCell ref="D51:F51"/>
    <mergeCell ref="I52:K52"/>
    <mergeCell ref="D42:P42"/>
    <mergeCell ref="D37:P37"/>
    <mergeCell ref="B35:T35"/>
    <mergeCell ref="D26:P26"/>
    <mergeCell ref="D28:P28"/>
    <mergeCell ref="D29:P29"/>
    <mergeCell ref="H23:N23"/>
    <mergeCell ref="B8:T8"/>
    <mergeCell ref="B4:T4"/>
    <mergeCell ref="D14:M14"/>
    <mergeCell ref="B44:T44"/>
    <mergeCell ref="B7:T7"/>
    <mergeCell ref="D13:M13"/>
    <mergeCell ref="B21:T21"/>
    <mergeCell ref="D16:M16"/>
    <mergeCell ref="B20:T20"/>
    <mergeCell ref="D39:P39"/>
    <mergeCell ref="D38:P38"/>
    <mergeCell ref="D40:P40"/>
    <mergeCell ref="D41:P41"/>
    <mergeCell ref="B5:T5"/>
    <mergeCell ref="D27:P27"/>
    <mergeCell ref="D15:E15"/>
    <mergeCell ref="B6:T6"/>
    <mergeCell ref="R13:S13"/>
    <mergeCell ref="R14:S14"/>
    <mergeCell ref="R15:S15"/>
    <mergeCell ref="B11:T11"/>
    <mergeCell ref="C78:S78"/>
    <mergeCell ref="D30:P30"/>
    <mergeCell ref="D31:P31"/>
    <mergeCell ref="B49:T49"/>
    <mergeCell ref="D47:P47"/>
    <mergeCell ref="D46:P46"/>
    <mergeCell ref="C76:S76"/>
    <mergeCell ref="C77:S77"/>
    <mergeCell ref="Q69:S69"/>
    <mergeCell ref="N68:P68"/>
    <mergeCell ref="C74:S74"/>
    <mergeCell ref="Q66:S68"/>
    <mergeCell ref="D64:K64"/>
    <mergeCell ref="D69:K69"/>
    <mergeCell ref="B61:T61"/>
    <mergeCell ref="N67:P67"/>
  </mergeCells>
  <dataValidations count="3">
    <dataValidation type="list" allowBlank="1" showInputMessage="1" showErrorMessage="1" sqref="O9" xr:uid="{00000000-0002-0000-0100-000000000000}">
      <formula1>"English,Français"</formula1>
    </dataValidation>
    <dataValidation type="list" allowBlank="1" showInputMessage="1" showErrorMessage="1" sqref="O15" xr:uid="{00000000-0002-0000-0100-000001000000}">
      <formula1>"0,1,2,3,4"</formula1>
    </dataValidation>
    <dataValidation type="list" allowBlank="1" showInputMessage="1" showErrorMessage="1" sqref="O17" xr:uid="{00000000-0002-0000-0100-000002000000}">
      <formula1>"F,M,F + M"</formula1>
    </dataValidation>
  </dataValidations>
  <hyperlinks>
    <hyperlink ref="BC1" r:id="rId1" xr:uid="{00000000-0004-0000-0100-000000000000}"/>
  </hyperlinks>
  <pageMargins left="0.39370100000000002" right="0.39370100000000002" top="0.19685" bottom="0.19685" header="0.51181100000000002" footer="0.51181100000000002"/>
  <pageSetup scale="76" orientation="portrait"/>
  <headerFooter>
    <oddFooter>&amp;C&amp;"Helvetica Neue,Regular"&amp;12&amp;K000000&amp;P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0"/>
  <sheetViews>
    <sheetView showGridLines="0" workbookViewId="0"/>
  </sheetViews>
  <sheetFormatPr baseColWidth="10" defaultColWidth="10.83203125" defaultRowHeight="12.5" customHeight="1" x14ac:dyDescent="0.15"/>
  <cols>
    <col min="1" max="1" width="10.83203125" style="5" customWidth="1"/>
    <col min="2" max="8" width="14.6640625" style="5" customWidth="1"/>
    <col min="9" max="9" width="1.6640625" style="5" customWidth="1"/>
    <col min="10" max="10" width="22" style="5" customWidth="1"/>
    <col min="11" max="11" width="10.83203125" style="5" customWidth="1"/>
    <col min="12" max="16384" width="10.83203125" style="5"/>
  </cols>
  <sheetData>
    <row r="1" spans="1:10" ht="13.75" customHeight="1" x14ac:dyDescent="0.15">
      <c r="A1" s="108" t="s">
        <v>113</v>
      </c>
      <c r="B1" s="209">
        <f>XPENZ!D13</f>
        <v>0</v>
      </c>
      <c r="C1" s="210"/>
      <c r="D1" s="210"/>
      <c r="E1" s="210"/>
      <c r="F1" s="25"/>
      <c r="G1" s="25"/>
      <c r="H1" s="109" t="s">
        <v>114</v>
      </c>
      <c r="I1" s="25"/>
      <c r="J1" s="110">
        <f>XPENZ!D52</f>
        <v>0</v>
      </c>
    </row>
    <row r="2" spans="1:10" ht="13.75" customHeight="1" x14ac:dyDescent="0.15">
      <c r="A2" s="111" t="s">
        <v>115</v>
      </c>
      <c r="B2" s="205" t="str">
        <f>CONCATENATE(XPENZ!D64," ",XPENZ!D63)</f>
        <v xml:space="preserve"> </v>
      </c>
      <c r="C2" s="206"/>
      <c r="D2" s="206"/>
      <c r="E2" s="206"/>
      <c r="F2" s="28"/>
      <c r="G2" s="28"/>
      <c r="H2" s="42" t="s">
        <v>116</v>
      </c>
      <c r="I2" s="28"/>
      <c r="J2" s="112">
        <f>XPENZ!I52</f>
        <v>0</v>
      </c>
    </row>
    <row r="3" spans="1:10" ht="13.75" customHeight="1" x14ac:dyDescent="0.15">
      <c r="A3" s="27"/>
      <c r="B3" s="35"/>
      <c r="C3" s="35"/>
      <c r="D3" s="35"/>
      <c r="E3" s="35"/>
      <c r="F3" s="35"/>
      <c r="G3" s="35"/>
      <c r="H3" s="35"/>
      <c r="I3" s="28"/>
      <c r="J3" s="29"/>
    </row>
    <row r="4" spans="1:10" ht="13.75" customHeight="1" x14ac:dyDescent="0.15">
      <c r="A4" s="113"/>
      <c r="B4" s="32" t="s">
        <v>117</v>
      </c>
      <c r="C4" s="32" t="s">
        <v>118</v>
      </c>
      <c r="D4" s="32" t="s">
        <v>119</v>
      </c>
      <c r="E4" s="32" t="s">
        <v>120</v>
      </c>
      <c r="F4" s="32" t="s">
        <v>121</v>
      </c>
      <c r="G4" s="32" t="s">
        <v>122</v>
      </c>
      <c r="H4" s="32" t="s">
        <v>123</v>
      </c>
      <c r="I4" s="34"/>
      <c r="J4" s="29"/>
    </row>
    <row r="5" spans="1:10" ht="13.75" customHeight="1" x14ac:dyDescent="0.15">
      <c r="A5" s="114" t="s">
        <v>124</v>
      </c>
      <c r="B5" s="115">
        <f>XPENZ!D52</f>
        <v>0</v>
      </c>
      <c r="C5" s="116">
        <f t="shared" ref="C5:H6" si="0">B5+1</f>
        <v>1</v>
      </c>
      <c r="D5" s="116">
        <f t="shared" si="0"/>
        <v>2</v>
      </c>
      <c r="E5" s="116">
        <f t="shared" si="0"/>
        <v>3</v>
      </c>
      <c r="F5" s="116">
        <f t="shared" si="0"/>
        <v>4</v>
      </c>
      <c r="G5" s="116">
        <f t="shared" si="0"/>
        <v>5</v>
      </c>
      <c r="H5" s="116">
        <f t="shared" si="0"/>
        <v>6</v>
      </c>
      <c r="I5" s="34"/>
      <c r="J5" s="117" t="s">
        <v>44</v>
      </c>
    </row>
    <row r="6" spans="1:10" ht="13.75" customHeight="1" x14ac:dyDescent="0.15">
      <c r="A6" s="118"/>
      <c r="B6" s="119">
        <f>B5</f>
        <v>0</v>
      </c>
      <c r="C6" s="120">
        <f t="shared" si="0"/>
        <v>1</v>
      </c>
      <c r="D6" s="120">
        <f t="shared" si="0"/>
        <v>2</v>
      </c>
      <c r="E6" s="120">
        <f t="shared" si="0"/>
        <v>3</v>
      </c>
      <c r="F6" s="120">
        <f t="shared" si="0"/>
        <v>4</v>
      </c>
      <c r="G6" s="120">
        <f t="shared" si="0"/>
        <v>5</v>
      </c>
      <c r="H6" s="120">
        <f t="shared" si="0"/>
        <v>6</v>
      </c>
      <c r="I6" s="34"/>
      <c r="J6" s="29"/>
    </row>
    <row r="7" spans="1:10" ht="13.75" customHeight="1" x14ac:dyDescent="0.15">
      <c r="A7" s="27"/>
      <c r="B7" s="55"/>
      <c r="C7" s="55"/>
      <c r="D7" s="55"/>
      <c r="E7" s="55"/>
      <c r="F7" s="55"/>
      <c r="G7" s="55"/>
      <c r="H7" s="55"/>
      <c r="I7" s="28"/>
      <c r="J7" s="121"/>
    </row>
    <row r="8" spans="1:10" ht="42" customHeight="1" x14ac:dyDescent="0.15">
      <c r="A8" s="122" t="s">
        <v>125</v>
      </c>
      <c r="B8" s="123"/>
      <c r="C8" s="123"/>
      <c r="D8" s="123"/>
      <c r="E8" s="123"/>
      <c r="F8" s="123"/>
      <c r="G8" s="123"/>
      <c r="H8" s="123"/>
      <c r="I8" s="65"/>
      <c r="J8" s="124">
        <f>SUM(B8:H8)</f>
        <v>0</v>
      </c>
    </row>
    <row r="9" spans="1:10" ht="42" customHeight="1" x14ac:dyDescent="0.15">
      <c r="A9" s="122" t="s">
        <v>126</v>
      </c>
      <c r="B9" s="123"/>
      <c r="C9" s="123"/>
      <c r="D9" s="123"/>
      <c r="E9" s="123"/>
      <c r="F9" s="123"/>
      <c r="G9" s="123"/>
      <c r="H9" s="123"/>
      <c r="I9" s="65"/>
      <c r="J9" s="124">
        <f>SUM(B9:H9)</f>
        <v>0</v>
      </c>
    </row>
    <row r="10" spans="1:10" ht="42" customHeight="1" x14ac:dyDescent="0.15">
      <c r="A10" s="122" t="s">
        <v>127</v>
      </c>
      <c r="B10" s="123"/>
      <c r="C10" s="123"/>
      <c r="D10" s="123"/>
      <c r="E10" s="123"/>
      <c r="F10" s="123"/>
      <c r="G10" s="123"/>
      <c r="H10" s="123"/>
      <c r="I10" s="65"/>
      <c r="J10" s="124">
        <f>SUM(B10:H10)</f>
        <v>0</v>
      </c>
    </row>
    <row r="11" spans="1:10" ht="14.25" customHeight="1" x14ac:dyDescent="0.15">
      <c r="A11" s="125"/>
      <c r="B11" s="55"/>
      <c r="C11" s="55"/>
      <c r="D11" s="55"/>
      <c r="E11" s="55"/>
      <c r="F11" s="55"/>
      <c r="G11" s="55"/>
      <c r="H11" s="55"/>
      <c r="I11" s="28"/>
      <c r="J11" s="126"/>
    </row>
    <row r="12" spans="1:10" ht="14.75" customHeight="1" x14ac:dyDescent="0.15">
      <c r="A12" s="127" t="s">
        <v>44</v>
      </c>
      <c r="B12" s="88">
        <f t="shared" ref="B12:H12" si="1">SUM(B8:B10)</f>
        <v>0</v>
      </c>
      <c r="C12" s="88">
        <f t="shared" si="1"/>
        <v>0</v>
      </c>
      <c r="D12" s="88">
        <f t="shared" si="1"/>
        <v>0</v>
      </c>
      <c r="E12" s="88">
        <f t="shared" si="1"/>
        <v>0</v>
      </c>
      <c r="F12" s="88">
        <f t="shared" si="1"/>
        <v>0</v>
      </c>
      <c r="G12" s="88">
        <f t="shared" si="1"/>
        <v>0</v>
      </c>
      <c r="H12" s="88">
        <f t="shared" si="1"/>
        <v>0</v>
      </c>
      <c r="I12" s="65"/>
      <c r="J12" s="88">
        <f>SUM(J8:J11)</f>
        <v>0</v>
      </c>
    </row>
    <row r="13" spans="1:10" ht="14.25" customHeight="1" x14ac:dyDescent="0.15">
      <c r="A13" s="128"/>
      <c r="B13" s="61"/>
      <c r="C13" s="61"/>
      <c r="D13" s="61"/>
      <c r="E13" s="61"/>
      <c r="F13" s="61"/>
      <c r="G13" s="61"/>
      <c r="H13" s="61"/>
      <c r="I13" s="28"/>
      <c r="J13" s="129"/>
    </row>
    <row r="14" spans="1:10" ht="13.75" customHeight="1" x14ac:dyDescent="0.15">
      <c r="A14" s="130"/>
      <c r="B14" s="35"/>
      <c r="C14" s="35"/>
      <c r="D14" s="35"/>
      <c r="E14" s="35"/>
      <c r="F14" s="35"/>
      <c r="G14" s="35"/>
      <c r="H14" s="35"/>
      <c r="I14" s="28"/>
      <c r="J14" s="29"/>
    </row>
    <row r="15" spans="1:10" ht="13.75" customHeight="1" x14ac:dyDescent="0.15">
      <c r="A15" s="113"/>
      <c r="B15" s="32" t="s">
        <v>128</v>
      </c>
      <c r="C15" s="32" t="s">
        <v>129</v>
      </c>
      <c r="D15" s="32" t="s">
        <v>130</v>
      </c>
      <c r="E15" s="32" t="s">
        <v>131</v>
      </c>
      <c r="F15" s="32" t="s">
        <v>132</v>
      </c>
      <c r="G15" s="32" t="s">
        <v>133</v>
      </c>
      <c r="H15" s="32" t="s">
        <v>134</v>
      </c>
      <c r="I15" s="34"/>
      <c r="J15" s="29"/>
    </row>
    <row r="16" spans="1:10" ht="13.75" customHeight="1" x14ac:dyDescent="0.15">
      <c r="A16" s="114" t="s">
        <v>135</v>
      </c>
      <c r="B16" s="116">
        <f>H5+1</f>
        <v>7</v>
      </c>
      <c r="C16" s="116">
        <f t="shared" ref="C16:H17" si="2">B16+1</f>
        <v>8</v>
      </c>
      <c r="D16" s="116">
        <f t="shared" si="2"/>
        <v>9</v>
      </c>
      <c r="E16" s="116">
        <f t="shared" si="2"/>
        <v>10</v>
      </c>
      <c r="F16" s="116">
        <f t="shared" si="2"/>
        <v>11</v>
      </c>
      <c r="G16" s="116">
        <f t="shared" si="2"/>
        <v>12</v>
      </c>
      <c r="H16" s="116">
        <f t="shared" si="2"/>
        <v>13</v>
      </c>
      <c r="I16" s="34"/>
      <c r="J16" s="117" t="s">
        <v>44</v>
      </c>
    </row>
    <row r="17" spans="1:10" ht="13.75" customHeight="1" x14ac:dyDescent="0.15">
      <c r="A17" s="118"/>
      <c r="B17" s="120">
        <f>B16</f>
        <v>7</v>
      </c>
      <c r="C17" s="120">
        <f t="shared" si="2"/>
        <v>8</v>
      </c>
      <c r="D17" s="120">
        <f t="shared" si="2"/>
        <v>9</v>
      </c>
      <c r="E17" s="120">
        <f t="shared" si="2"/>
        <v>10</v>
      </c>
      <c r="F17" s="120">
        <f t="shared" si="2"/>
        <v>11</v>
      </c>
      <c r="G17" s="120">
        <f t="shared" si="2"/>
        <v>12</v>
      </c>
      <c r="H17" s="120">
        <f t="shared" si="2"/>
        <v>13</v>
      </c>
      <c r="I17" s="34"/>
      <c r="J17" s="29"/>
    </row>
    <row r="18" spans="1:10" ht="13.75" customHeight="1" x14ac:dyDescent="0.15">
      <c r="A18" s="27"/>
      <c r="B18" s="55"/>
      <c r="C18" s="55"/>
      <c r="D18" s="55"/>
      <c r="E18" s="55"/>
      <c r="F18" s="55"/>
      <c r="G18" s="55"/>
      <c r="H18" s="55"/>
      <c r="I18" s="28"/>
      <c r="J18" s="121"/>
    </row>
    <row r="19" spans="1:10" ht="42" customHeight="1" x14ac:dyDescent="0.15">
      <c r="A19" s="122" t="s">
        <v>125</v>
      </c>
      <c r="B19" s="123"/>
      <c r="C19" s="123"/>
      <c r="D19" s="123"/>
      <c r="E19" s="123"/>
      <c r="F19" s="123"/>
      <c r="G19" s="123"/>
      <c r="H19" s="123"/>
      <c r="I19" s="65"/>
      <c r="J19" s="124">
        <f>SUM(B19:H19)</f>
        <v>0</v>
      </c>
    </row>
    <row r="20" spans="1:10" ht="42" customHeight="1" x14ac:dyDescent="0.15">
      <c r="A20" s="122" t="s">
        <v>126</v>
      </c>
      <c r="B20" s="123"/>
      <c r="C20" s="123"/>
      <c r="D20" s="123"/>
      <c r="E20" s="123"/>
      <c r="F20" s="123"/>
      <c r="G20" s="123"/>
      <c r="H20" s="123"/>
      <c r="I20" s="65"/>
      <c r="J20" s="124">
        <f>SUM(B20:H20)</f>
        <v>0</v>
      </c>
    </row>
    <row r="21" spans="1:10" ht="42" customHeight="1" x14ac:dyDescent="0.15">
      <c r="A21" s="122" t="s">
        <v>127</v>
      </c>
      <c r="B21" s="123"/>
      <c r="C21" s="123"/>
      <c r="D21" s="123"/>
      <c r="E21" s="123"/>
      <c r="F21" s="123"/>
      <c r="G21" s="123"/>
      <c r="H21" s="123"/>
      <c r="I21" s="65"/>
      <c r="J21" s="124">
        <f>SUM(B21:H21)</f>
        <v>0</v>
      </c>
    </row>
    <row r="22" spans="1:10" ht="14.25" customHeight="1" x14ac:dyDescent="0.15">
      <c r="A22" s="125"/>
      <c r="B22" s="55"/>
      <c r="C22" s="55"/>
      <c r="D22" s="55"/>
      <c r="E22" s="55"/>
      <c r="F22" s="55"/>
      <c r="G22" s="55"/>
      <c r="H22" s="55"/>
      <c r="I22" s="28"/>
      <c r="J22" s="126"/>
    </row>
    <row r="23" spans="1:10" ht="14.75" customHeight="1" x14ac:dyDescent="0.15">
      <c r="A23" s="127" t="s">
        <v>44</v>
      </c>
      <c r="B23" s="88">
        <f t="shared" ref="B23:H23" si="3">SUM(B19:B21)</f>
        <v>0</v>
      </c>
      <c r="C23" s="88">
        <f t="shared" si="3"/>
        <v>0</v>
      </c>
      <c r="D23" s="88">
        <f t="shared" si="3"/>
        <v>0</v>
      </c>
      <c r="E23" s="88">
        <f t="shared" si="3"/>
        <v>0</v>
      </c>
      <c r="F23" s="88">
        <f t="shared" si="3"/>
        <v>0</v>
      </c>
      <c r="G23" s="88">
        <f t="shared" si="3"/>
        <v>0</v>
      </c>
      <c r="H23" s="88">
        <f t="shared" si="3"/>
        <v>0</v>
      </c>
      <c r="I23" s="65"/>
      <c r="J23" s="88">
        <f>SUM(J19:J22)</f>
        <v>0</v>
      </c>
    </row>
    <row r="24" spans="1:10" ht="14.25" customHeight="1" x14ac:dyDescent="0.15">
      <c r="A24" s="131"/>
      <c r="B24" s="61"/>
      <c r="C24" s="61"/>
      <c r="D24" s="61"/>
      <c r="E24" s="61"/>
      <c r="F24" s="61"/>
      <c r="G24" s="61"/>
      <c r="H24" s="61"/>
      <c r="I24" s="28"/>
      <c r="J24" s="129"/>
    </row>
    <row r="25" spans="1:10" ht="13.75" customHeight="1" x14ac:dyDescent="0.15">
      <c r="A25" s="27"/>
      <c r="B25" s="28"/>
      <c r="C25" s="28"/>
      <c r="D25" s="28"/>
      <c r="E25" s="28"/>
      <c r="F25" s="28"/>
      <c r="G25" s="28"/>
      <c r="H25" s="28"/>
      <c r="I25" s="28"/>
      <c r="J25" s="121"/>
    </row>
    <row r="26" spans="1:10" ht="13.75" customHeight="1" x14ac:dyDescent="0.15">
      <c r="A26" s="27"/>
      <c r="B26" s="28"/>
      <c r="C26" s="28"/>
      <c r="D26" s="28"/>
      <c r="E26" s="28"/>
      <c r="F26" s="28"/>
      <c r="G26" s="207" t="s">
        <v>44</v>
      </c>
      <c r="H26" s="42" t="s">
        <v>136</v>
      </c>
      <c r="I26" s="31"/>
      <c r="J26" s="64">
        <f>J8+J19</f>
        <v>0</v>
      </c>
    </row>
    <row r="27" spans="1:10" ht="13.75" customHeight="1" x14ac:dyDescent="0.15">
      <c r="A27" s="27"/>
      <c r="B27" s="28"/>
      <c r="C27" s="28"/>
      <c r="D27" s="28"/>
      <c r="E27" s="28"/>
      <c r="F27" s="28"/>
      <c r="G27" s="208"/>
      <c r="H27" s="42" t="s">
        <v>137</v>
      </c>
      <c r="I27" s="31"/>
      <c r="J27" s="64">
        <f>J9+J20</f>
        <v>0</v>
      </c>
    </row>
    <row r="28" spans="1:10" ht="13.75" customHeight="1" x14ac:dyDescent="0.15">
      <c r="A28" s="27"/>
      <c r="B28" s="28"/>
      <c r="C28" s="28"/>
      <c r="D28" s="28"/>
      <c r="E28" s="28"/>
      <c r="F28" s="28"/>
      <c r="G28" s="208"/>
      <c r="H28" s="42" t="s">
        <v>138</v>
      </c>
      <c r="I28" s="31"/>
      <c r="J28" s="88">
        <f>J10+J21</f>
        <v>0</v>
      </c>
    </row>
    <row r="29" spans="1:10" ht="14.25" customHeight="1" x14ac:dyDescent="0.15">
      <c r="A29" s="27"/>
      <c r="B29" s="28"/>
      <c r="C29" s="28"/>
      <c r="D29" s="28"/>
      <c r="E29" s="28"/>
      <c r="F29" s="28"/>
      <c r="G29" s="28"/>
      <c r="H29" s="28"/>
      <c r="I29" s="28"/>
      <c r="J29" s="126"/>
    </row>
    <row r="30" spans="1:10" ht="14.75" customHeight="1" x14ac:dyDescent="0.15">
      <c r="A30" s="105"/>
      <c r="B30" s="106"/>
      <c r="C30" s="106"/>
      <c r="D30" s="106"/>
      <c r="E30" s="106"/>
      <c r="F30" s="106"/>
      <c r="G30" s="106"/>
      <c r="H30" s="132" t="s">
        <v>139</v>
      </c>
      <c r="I30" s="133"/>
      <c r="J30" s="134">
        <f>J26+J27+J28</f>
        <v>0</v>
      </c>
    </row>
  </sheetData>
  <mergeCells count="3">
    <mergeCell ref="B2:E2"/>
    <mergeCell ref="G26:G28"/>
    <mergeCell ref="B1:E1"/>
  </mergeCells>
  <pageMargins left="0.70866099999999999" right="0.70866099999999999" top="0.748031" bottom="0.748031" header="0.31496099999999999" footer="0.31496099999999999"/>
  <pageSetup scale="90" orientation="landscape"/>
  <headerFooter>
    <oddHeader>&amp;L&amp;"Arial,Regular"&amp;10&amp;K000000NAFISTDWG.com&amp;R&amp;"Arial,Regular"&amp;10&amp;K000000FIS TD Expenses Report</oddHeader>
    <oddFooter>&amp;L&amp;"Arial,Regular"&amp;8&amp;K000000c2:FIS-TD-XPENZ-Form-For-CAN-races-v2016a (1).xls:Meals|2015-12-08@1:58 PM</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1"/>
  <sheetViews>
    <sheetView showGridLines="0" topLeftCell="A43" workbookViewId="0">
      <selection activeCell="B53" sqref="B53"/>
    </sheetView>
  </sheetViews>
  <sheetFormatPr baseColWidth="10" defaultColWidth="11.5" defaultRowHeight="12.5" customHeight="1" x14ac:dyDescent="0.15"/>
  <cols>
    <col min="1" max="1" width="3" style="5" customWidth="1"/>
    <col min="2" max="2" width="62" style="5" customWidth="1"/>
    <col min="3" max="3" width="141.33203125" style="5" customWidth="1"/>
    <col min="4" max="6" width="11.5" style="5" customWidth="1"/>
    <col min="7" max="16384" width="11.5" style="5"/>
  </cols>
  <sheetData>
    <row r="1" spans="1:5" ht="13.75" customHeight="1" x14ac:dyDescent="0.15">
      <c r="A1" s="135" t="s">
        <v>141</v>
      </c>
      <c r="B1" s="136" t="s">
        <v>142</v>
      </c>
      <c r="C1" s="136" t="s">
        <v>57</v>
      </c>
      <c r="D1" s="136" t="s">
        <v>143</v>
      </c>
      <c r="E1" s="15"/>
    </row>
    <row r="2" spans="1:5" ht="13.75" customHeight="1" x14ac:dyDescent="0.15">
      <c r="A2" s="137"/>
      <c r="B2" s="138" t="s">
        <v>142</v>
      </c>
      <c r="C2" s="138" t="s">
        <v>57</v>
      </c>
      <c r="D2" s="138" t="s">
        <v>143</v>
      </c>
      <c r="E2" s="139"/>
    </row>
    <row r="3" spans="1:5" ht="13.75" customHeight="1" x14ac:dyDescent="0.15">
      <c r="A3" s="139"/>
      <c r="B3" s="140" t="s">
        <v>144</v>
      </c>
      <c r="C3" s="140" t="s">
        <v>52</v>
      </c>
      <c r="D3" s="140" t="s">
        <v>145</v>
      </c>
      <c r="E3" s="139"/>
    </row>
    <row r="4" spans="1:5" ht="13.75" customHeight="1" x14ac:dyDescent="0.15">
      <c r="A4" s="139"/>
      <c r="B4" s="140" t="s">
        <v>146</v>
      </c>
      <c r="C4" s="140" t="s">
        <v>101</v>
      </c>
      <c r="D4" s="140" t="s">
        <v>147</v>
      </c>
      <c r="E4" s="139"/>
    </row>
    <row r="5" spans="1:5" ht="13.75" customHeight="1" x14ac:dyDescent="0.15">
      <c r="A5" s="139"/>
      <c r="B5" s="140" t="s">
        <v>148</v>
      </c>
      <c r="C5" s="140" t="s">
        <v>102</v>
      </c>
      <c r="D5" s="139"/>
      <c r="E5" s="139"/>
    </row>
    <row r="6" spans="1:5" ht="13.75" customHeight="1" x14ac:dyDescent="0.15">
      <c r="A6" s="139"/>
      <c r="B6" s="140" t="s">
        <v>149</v>
      </c>
      <c r="C6" s="140" t="s">
        <v>105</v>
      </c>
      <c r="D6" s="139"/>
      <c r="E6" s="139"/>
    </row>
    <row r="7" spans="1:5" ht="13.75" customHeight="1" x14ac:dyDescent="0.15">
      <c r="A7" s="139"/>
      <c r="B7" s="140" t="s">
        <v>150</v>
      </c>
      <c r="C7" s="140" t="s">
        <v>106</v>
      </c>
      <c r="D7" s="139"/>
      <c r="E7" s="139"/>
    </row>
    <row r="8" spans="1:5" ht="13.75" customHeight="1" x14ac:dyDescent="0.15">
      <c r="A8" s="139"/>
      <c r="B8" s="140" t="s">
        <v>151</v>
      </c>
      <c r="C8" s="140" t="s">
        <v>107</v>
      </c>
      <c r="D8" s="139"/>
      <c r="E8" s="139"/>
    </row>
    <row r="9" spans="1:5" ht="13.75" customHeight="1" x14ac:dyDescent="0.15">
      <c r="A9" s="139"/>
      <c r="B9" s="140" t="s">
        <v>152</v>
      </c>
      <c r="C9" s="140" t="s">
        <v>108</v>
      </c>
      <c r="D9" s="139"/>
      <c r="E9" s="139"/>
    </row>
    <row r="10" spans="1:5" ht="13.75" customHeight="1" x14ac:dyDescent="0.15">
      <c r="A10" s="139"/>
      <c r="B10" s="140" t="s">
        <v>153</v>
      </c>
      <c r="C10" s="140" t="s">
        <v>110</v>
      </c>
      <c r="D10" s="139"/>
      <c r="E10" s="139"/>
    </row>
    <row r="11" spans="1:5" ht="13.75" customHeight="1" x14ac:dyDescent="0.15">
      <c r="A11" s="139"/>
      <c r="B11" s="140" t="s">
        <v>154</v>
      </c>
      <c r="C11" s="140" t="s">
        <v>67</v>
      </c>
      <c r="D11" s="139"/>
      <c r="E11" s="139"/>
    </row>
    <row r="12" spans="1:5" ht="13.75" customHeight="1" x14ac:dyDescent="0.15">
      <c r="A12" s="139"/>
      <c r="B12" s="140" t="s">
        <v>155</v>
      </c>
      <c r="C12" s="140" t="s">
        <v>156</v>
      </c>
      <c r="D12" s="139"/>
      <c r="E12" s="139"/>
    </row>
    <row r="13" spans="1:5" ht="13.75" customHeight="1" x14ac:dyDescent="0.15">
      <c r="A13" s="139"/>
      <c r="B13" s="140" t="s">
        <v>157</v>
      </c>
      <c r="C13" s="140" t="s">
        <v>158</v>
      </c>
      <c r="D13" s="139"/>
      <c r="E13" s="139"/>
    </row>
    <row r="14" spans="1:5" ht="13.75" customHeight="1" x14ac:dyDescent="0.15">
      <c r="A14" s="139"/>
      <c r="B14" s="140" t="s">
        <v>159</v>
      </c>
      <c r="C14" s="140" t="s">
        <v>160</v>
      </c>
      <c r="D14" s="139"/>
      <c r="E14" s="139"/>
    </row>
    <row r="15" spans="1:5" ht="13.75" customHeight="1" x14ac:dyDescent="0.15">
      <c r="A15" s="139"/>
      <c r="B15" s="140" t="s">
        <v>161</v>
      </c>
      <c r="C15" s="140" t="s">
        <v>162</v>
      </c>
      <c r="D15" s="140" t="s">
        <v>163</v>
      </c>
      <c r="E15" s="139"/>
    </row>
    <row r="16" spans="1:5" ht="13.75" customHeight="1" x14ac:dyDescent="0.15">
      <c r="A16" s="139"/>
      <c r="B16" s="140" t="s">
        <v>164</v>
      </c>
      <c r="C16" s="140" t="s">
        <v>164</v>
      </c>
      <c r="D16" s="139"/>
      <c r="E16" s="139"/>
    </row>
    <row r="17" spans="1:5" ht="13.75" customHeight="1" x14ac:dyDescent="0.15">
      <c r="A17" s="139"/>
      <c r="B17" s="140" t="s">
        <v>165</v>
      </c>
      <c r="C17" s="140" t="s">
        <v>166</v>
      </c>
      <c r="D17" s="139"/>
      <c r="E17" s="139"/>
    </row>
    <row r="18" spans="1:5" ht="13.75" customHeight="1" x14ac:dyDescent="0.15">
      <c r="A18" s="139"/>
      <c r="B18" s="140" t="s">
        <v>167</v>
      </c>
      <c r="C18" s="140" t="s">
        <v>168</v>
      </c>
      <c r="D18" s="139"/>
      <c r="E18" s="139"/>
    </row>
    <row r="19" spans="1:5" ht="13.75" customHeight="1" x14ac:dyDescent="0.15">
      <c r="A19" s="139"/>
      <c r="B19" s="140" t="s">
        <v>6</v>
      </c>
      <c r="C19" s="140" t="s">
        <v>56</v>
      </c>
      <c r="D19" s="140" t="s">
        <v>169</v>
      </c>
      <c r="E19" s="139"/>
    </row>
    <row r="20" spans="1:5" ht="13.75" customHeight="1" x14ac:dyDescent="0.15">
      <c r="A20" s="139"/>
      <c r="B20" s="140" t="s">
        <v>170</v>
      </c>
      <c r="C20" s="140" t="s">
        <v>64</v>
      </c>
      <c r="D20" s="140" t="s">
        <v>171</v>
      </c>
      <c r="E20" s="139"/>
    </row>
    <row r="21" spans="1:5" ht="13.75" customHeight="1" x14ac:dyDescent="0.15">
      <c r="A21" s="139"/>
      <c r="B21" s="140" t="s">
        <v>172</v>
      </c>
      <c r="C21" s="140" t="s">
        <v>58</v>
      </c>
      <c r="D21" s="139"/>
      <c r="E21" s="139"/>
    </row>
    <row r="22" spans="1:5" ht="13.75" customHeight="1" x14ac:dyDescent="0.15">
      <c r="A22" s="139"/>
      <c r="B22" s="140" t="s">
        <v>78</v>
      </c>
      <c r="C22" s="140" t="s">
        <v>78</v>
      </c>
      <c r="D22" s="139"/>
      <c r="E22" s="139"/>
    </row>
    <row r="23" spans="1:5" ht="13.75" customHeight="1" x14ac:dyDescent="0.15">
      <c r="A23" s="139"/>
      <c r="B23" s="140" t="s">
        <v>68</v>
      </c>
      <c r="C23" s="140" t="s">
        <v>68</v>
      </c>
      <c r="D23" s="140" t="s">
        <v>68</v>
      </c>
      <c r="E23" s="139"/>
    </row>
    <row r="24" spans="1:5" ht="13.75" customHeight="1" x14ac:dyDescent="0.15">
      <c r="A24" s="139"/>
      <c r="B24" s="140" t="s">
        <v>79</v>
      </c>
      <c r="C24" s="140" t="s">
        <v>79</v>
      </c>
      <c r="D24" s="139"/>
      <c r="E24" s="139"/>
    </row>
    <row r="25" spans="1:5" ht="13.75" customHeight="1" x14ac:dyDescent="0.15">
      <c r="A25" s="139"/>
      <c r="B25" s="140" t="s">
        <v>23</v>
      </c>
      <c r="C25" s="140" t="s">
        <v>85</v>
      </c>
      <c r="D25" s="139"/>
      <c r="E25" s="139"/>
    </row>
    <row r="26" spans="1:5" ht="13.75" customHeight="1" x14ac:dyDescent="0.15">
      <c r="A26" s="139"/>
      <c r="B26" s="140" t="s">
        <v>24</v>
      </c>
      <c r="C26" s="140" t="s">
        <v>86</v>
      </c>
      <c r="D26" s="139"/>
      <c r="E26" s="139"/>
    </row>
    <row r="27" spans="1:5" ht="13.75" customHeight="1" x14ac:dyDescent="0.15">
      <c r="A27" s="139"/>
      <c r="B27" s="140" t="s">
        <v>173</v>
      </c>
      <c r="C27" s="140" t="s">
        <v>59</v>
      </c>
      <c r="D27" s="139"/>
      <c r="E27" s="139"/>
    </row>
    <row r="28" spans="1:5" ht="13.75" customHeight="1" x14ac:dyDescent="0.15">
      <c r="A28" s="139"/>
      <c r="B28" s="140" t="s">
        <v>174</v>
      </c>
      <c r="C28" s="140" t="s">
        <v>103</v>
      </c>
      <c r="D28" s="139"/>
      <c r="E28" s="139"/>
    </row>
    <row r="29" spans="1:5" ht="13.75" customHeight="1" x14ac:dyDescent="0.15">
      <c r="A29" s="139"/>
      <c r="B29" s="140" t="s">
        <v>175</v>
      </c>
      <c r="C29" s="140" t="s">
        <v>62</v>
      </c>
      <c r="D29" s="139"/>
      <c r="E29" s="139"/>
    </row>
    <row r="30" spans="1:5" ht="13.75" customHeight="1" x14ac:dyDescent="0.15">
      <c r="A30" s="139"/>
      <c r="B30" s="140" t="s">
        <v>176</v>
      </c>
      <c r="C30" s="140" t="s">
        <v>61</v>
      </c>
      <c r="D30" s="139"/>
      <c r="E30" s="139"/>
    </row>
    <row r="31" spans="1:5" ht="13.75" customHeight="1" x14ac:dyDescent="0.15">
      <c r="A31" s="139"/>
      <c r="B31" s="140" t="s">
        <v>154</v>
      </c>
      <c r="C31" s="140" t="s">
        <v>67</v>
      </c>
      <c r="D31" s="139"/>
      <c r="E31" s="139"/>
    </row>
    <row r="32" spans="1:5" ht="13.75" customHeight="1" x14ac:dyDescent="0.15">
      <c r="A32" s="139"/>
      <c r="B32" s="140" t="s">
        <v>177</v>
      </c>
      <c r="C32" s="140" t="s">
        <v>60</v>
      </c>
      <c r="D32" s="139"/>
      <c r="E32" s="139"/>
    </row>
    <row r="33" spans="1:5" ht="13.75" customHeight="1" x14ac:dyDescent="0.15">
      <c r="A33" s="139"/>
      <c r="B33" s="140" t="s">
        <v>7</v>
      </c>
      <c r="C33" s="140" t="s">
        <v>7</v>
      </c>
      <c r="D33" s="140" t="s">
        <v>7</v>
      </c>
      <c r="E33" s="139"/>
    </row>
    <row r="34" spans="1:5" ht="13.75" customHeight="1" x14ac:dyDescent="0.15">
      <c r="A34" s="139"/>
      <c r="B34" s="140" t="s">
        <v>178</v>
      </c>
      <c r="C34" s="140" t="s">
        <v>63</v>
      </c>
      <c r="D34" s="139"/>
      <c r="E34" s="139"/>
    </row>
    <row r="35" spans="1:5" ht="13.75" customHeight="1" x14ac:dyDescent="0.15">
      <c r="A35" s="139"/>
      <c r="B35" s="140" t="s">
        <v>84</v>
      </c>
      <c r="C35" s="140" t="s">
        <v>84</v>
      </c>
      <c r="D35" s="139"/>
      <c r="E35" s="139"/>
    </row>
    <row r="36" spans="1:5" ht="13.75" customHeight="1" x14ac:dyDescent="0.15">
      <c r="A36" s="139"/>
      <c r="B36" s="140" t="s">
        <v>179</v>
      </c>
      <c r="C36" s="140" t="s">
        <v>88</v>
      </c>
      <c r="D36" s="139"/>
      <c r="E36" s="139"/>
    </row>
    <row r="37" spans="1:5" ht="13.75" customHeight="1" x14ac:dyDescent="0.15">
      <c r="A37" s="139"/>
      <c r="B37" s="140" t="s">
        <v>180</v>
      </c>
      <c r="C37" s="140" t="s">
        <v>81</v>
      </c>
      <c r="D37" s="139"/>
      <c r="E37" s="139"/>
    </row>
    <row r="38" spans="1:5" ht="13.75" customHeight="1" x14ac:dyDescent="0.15">
      <c r="A38" s="139"/>
      <c r="B38" s="140" t="s">
        <v>27</v>
      </c>
      <c r="C38" s="140" t="s">
        <v>89</v>
      </c>
      <c r="D38" s="139"/>
      <c r="E38" s="139"/>
    </row>
    <row r="39" spans="1:5" ht="13.75" customHeight="1" x14ac:dyDescent="0.15">
      <c r="A39" s="139"/>
      <c r="B39" s="140" t="s">
        <v>25</v>
      </c>
      <c r="C39" s="140" t="s">
        <v>87</v>
      </c>
      <c r="D39" s="139"/>
      <c r="E39" s="139"/>
    </row>
    <row r="40" spans="1:5" ht="13.75" customHeight="1" x14ac:dyDescent="0.15">
      <c r="A40" s="139"/>
      <c r="B40" s="140" t="s">
        <v>18</v>
      </c>
      <c r="C40" s="140" t="s">
        <v>18</v>
      </c>
      <c r="D40" s="139"/>
      <c r="E40" s="139"/>
    </row>
    <row r="41" spans="1:5" ht="13.75" customHeight="1" x14ac:dyDescent="0.15">
      <c r="A41" s="139"/>
      <c r="B41" s="140" t="s">
        <v>181</v>
      </c>
      <c r="C41" s="140" t="s">
        <v>182</v>
      </c>
      <c r="D41" s="139"/>
      <c r="E41" s="139"/>
    </row>
    <row r="42" spans="1:5" ht="13.75" customHeight="1" x14ac:dyDescent="0.15">
      <c r="A42" s="139"/>
      <c r="B42" s="140" t="s">
        <v>233</v>
      </c>
      <c r="C42" s="140" t="s">
        <v>234</v>
      </c>
      <c r="D42" s="139"/>
      <c r="E42" s="139"/>
    </row>
    <row r="43" spans="1:5" ht="13.75" customHeight="1" x14ac:dyDescent="0.15">
      <c r="A43" s="139"/>
      <c r="B43" s="140" t="s">
        <v>44</v>
      </c>
      <c r="C43" s="140" t="s">
        <v>44</v>
      </c>
      <c r="D43" s="139"/>
      <c r="E43" s="139"/>
    </row>
    <row r="44" spans="1:5" ht="13.75" customHeight="1" x14ac:dyDescent="0.15">
      <c r="A44" s="139"/>
      <c r="B44" s="140" t="s">
        <v>183</v>
      </c>
      <c r="C44" s="140" t="s">
        <v>77</v>
      </c>
      <c r="D44" s="139"/>
      <c r="E44" s="139"/>
    </row>
    <row r="45" spans="1:5" ht="13.75" customHeight="1" x14ac:dyDescent="0.15">
      <c r="A45" s="139"/>
      <c r="B45" s="140" t="s">
        <v>184</v>
      </c>
      <c r="C45" s="140" t="s">
        <v>90</v>
      </c>
      <c r="D45" s="139"/>
      <c r="E45" s="139"/>
    </row>
    <row r="46" spans="1:5" ht="13.75" customHeight="1" x14ac:dyDescent="0.15">
      <c r="A46" s="139"/>
      <c r="B46" s="140" t="s">
        <v>29</v>
      </c>
      <c r="C46" s="140" t="s">
        <v>91</v>
      </c>
      <c r="D46" s="139"/>
      <c r="E46" s="139"/>
    </row>
    <row r="47" spans="1:5" ht="13.75" customHeight="1" x14ac:dyDescent="0.15">
      <c r="A47" s="139"/>
      <c r="B47" s="140" t="s">
        <v>30</v>
      </c>
      <c r="C47" s="140" t="s">
        <v>92</v>
      </c>
      <c r="D47" s="139"/>
      <c r="E47" s="139"/>
    </row>
    <row r="48" spans="1:5" ht="13.75" customHeight="1" x14ac:dyDescent="0.15">
      <c r="A48" s="139"/>
      <c r="B48" s="140" t="s">
        <v>31</v>
      </c>
      <c r="C48" s="140" t="s">
        <v>93</v>
      </c>
      <c r="D48" s="139"/>
      <c r="E48" s="139"/>
    </row>
    <row r="49" spans="1:5" ht="13.75" customHeight="1" x14ac:dyDescent="0.15">
      <c r="A49" s="139"/>
      <c r="B49" s="140" t="s">
        <v>185</v>
      </c>
      <c r="C49" s="140" t="s">
        <v>186</v>
      </c>
      <c r="D49" s="139"/>
      <c r="E49" s="139"/>
    </row>
    <row r="50" spans="1:5" ht="13.75" customHeight="1" x14ac:dyDescent="0.15">
      <c r="A50" s="139"/>
      <c r="B50" s="140" t="s">
        <v>33</v>
      </c>
      <c r="C50" s="140" t="s">
        <v>187</v>
      </c>
      <c r="D50" s="139"/>
      <c r="E50" s="139"/>
    </row>
    <row r="51" spans="1:5" ht="13.75" customHeight="1" x14ac:dyDescent="0.15">
      <c r="A51" s="139"/>
      <c r="B51" s="140" t="s">
        <v>35</v>
      </c>
      <c r="C51" s="140" t="s">
        <v>188</v>
      </c>
      <c r="D51" s="139"/>
      <c r="E51" s="139"/>
    </row>
    <row r="52" spans="1:5" ht="13.75" customHeight="1" x14ac:dyDescent="0.15">
      <c r="A52" s="139"/>
      <c r="B52" s="140" t="s">
        <v>235</v>
      </c>
      <c r="C52" s="140" t="s">
        <v>236</v>
      </c>
      <c r="D52" s="139"/>
      <c r="E52" s="139"/>
    </row>
    <row r="53" spans="1:5" ht="13.75" customHeight="1" x14ac:dyDescent="0.15">
      <c r="A53" s="139"/>
      <c r="B53" s="140" t="s">
        <v>189</v>
      </c>
      <c r="C53" s="140" t="s">
        <v>96</v>
      </c>
      <c r="D53" s="139"/>
      <c r="E53" s="139"/>
    </row>
    <row r="54" spans="1:5" ht="13.75" customHeight="1" x14ac:dyDescent="0.15">
      <c r="A54" s="139"/>
      <c r="B54" s="140" t="s">
        <v>190</v>
      </c>
      <c r="C54" s="140" t="s">
        <v>97</v>
      </c>
      <c r="D54" s="139"/>
      <c r="E54" s="139"/>
    </row>
    <row r="55" spans="1:5" ht="13.75" customHeight="1" x14ac:dyDescent="0.15">
      <c r="A55" s="139"/>
      <c r="B55" s="140" t="s">
        <v>191</v>
      </c>
      <c r="C55" s="140" t="s">
        <v>98</v>
      </c>
      <c r="D55" s="139"/>
      <c r="E55" s="139"/>
    </row>
    <row r="56" spans="1:5" ht="13.75" customHeight="1" x14ac:dyDescent="0.15">
      <c r="A56" s="139"/>
      <c r="B56" s="140" t="s">
        <v>40</v>
      </c>
      <c r="C56" s="140" t="s">
        <v>192</v>
      </c>
      <c r="D56" s="139"/>
      <c r="E56" s="139"/>
    </row>
    <row r="57" spans="1:5" ht="13.75" customHeight="1" x14ac:dyDescent="0.15">
      <c r="A57" s="139"/>
      <c r="B57" s="140" t="s">
        <v>193</v>
      </c>
      <c r="C57" s="140" t="s">
        <v>100</v>
      </c>
      <c r="D57" s="139"/>
      <c r="E57" s="139"/>
    </row>
    <row r="58" spans="1:5" ht="13.75" customHeight="1" x14ac:dyDescent="0.15">
      <c r="A58" s="139"/>
      <c r="B58" s="140" t="s">
        <v>194</v>
      </c>
      <c r="C58" s="140" t="s">
        <v>104</v>
      </c>
      <c r="D58" s="139"/>
      <c r="E58" s="139"/>
    </row>
    <row r="59" spans="1:5" ht="13.75" customHeight="1" x14ac:dyDescent="0.15">
      <c r="A59" s="139"/>
      <c r="B59" s="140" t="s">
        <v>111</v>
      </c>
      <c r="C59" s="140" t="s">
        <v>111</v>
      </c>
      <c r="D59" s="139"/>
      <c r="E59" s="139"/>
    </row>
    <row r="60" spans="1:5" ht="13.75" customHeight="1" x14ac:dyDescent="0.15">
      <c r="A60" s="139"/>
      <c r="B60" s="140" t="s">
        <v>195</v>
      </c>
      <c r="C60" s="140" t="s">
        <v>66</v>
      </c>
      <c r="D60" s="139"/>
      <c r="E60" s="139"/>
    </row>
    <row r="61" spans="1:5" ht="13.75" customHeight="1" x14ac:dyDescent="0.15">
      <c r="A61" s="139"/>
      <c r="B61" s="140" t="s">
        <v>196</v>
      </c>
      <c r="C61" s="140" t="s">
        <v>54</v>
      </c>
      <c r="D61" s="139"/>
      <c r="E61" s="139"/>
    </row>
    <row r="62" spans="1:5" ht="13.75" customHeight="1" x14ac:dyDescent="0.15">
      <c r="A62" s="139"/>
      <c r="B62" s="140" t="s">
        <v>197</v>
      </c>
      <c r="C62" s="140" t="s">
        <v>198</v>
      </c>
      <c r="D62" s="139"/>
      <c r="E62" s="139"/>
    </row>
    <row r="63" spans="1:5" ht="13.75" customHeight="1" x14ac:dyDescent="0.15">
      <c r="A63" s="139"/>
      <c r="B63" s="140" t="s">
        <v>12</v>
      </c>
      <c r="C63" s="140" t="s">
        <v>76</v>
      </c>
      <c r="D63" s="139"/>
      <c r="E63" s="139"/>
    </row>
    <row r="64" spans="1:5" ht="13.75" customHeight="1" x14ac:dyDescent="0.15">
      <c r="A64" s="139"/>
      <c r="B64" s="140" t="s">
        <v>199</v>
      </c>
      <c r="C64" s="140" t="s">
        <v>200</v>
      </c>
      <c r="D64" s="139"/>
      <c r="E64" s="139"/>
    </row>
    <row r="65" spans="1:5" ht="13.75" customHeight="1" x14ac:dyDescent="0.15">
      <c r="A65" s="139"/>
      <c r="B65" s="140" t="s">
        <v>201</v>
      </c>
      <c r="C65" s="140" t="s">
        <v>109</v>
      </c>
      <c r="D65" s="139"/>
      <c r="E65" s="139"/>
    </row>
    <row r="66" spans="1:5" ht="13.75" customHeight="1" x14ac:dyDescent="0.15">
      <c r="A66" s="139"/>
      <c r="B66" s="140" t="s">
        <v>202</v>
      </c>
      <c r="C66" s="140" t="s">
        <v>203</v>
      </c>
      <c r="D66" s="139"/>
      <c r="E66" s="139"/>
    </row>
    <row r="67" spans="1:5" ht="13.75" customHeight="1" x14ac:dyDescent="0.15">
      <c r="A67" s="139"/>
      <c r="B67" s="140" t="s">
        <v>204</v>
      </c>
      <c r="C67" s="140" t="s">
        <v>112</v>
      </c>
      <c r="D67" s="139"/>
      <c r="E67" s="139"/>
    </row>
    <row r="68" spans="1:5" ht="13.75" customHeight="1" x14ac:dyDescent="0.15">
      <c r="A68" s="139"/>
      <c r="B68" s="140" t="s">
        <v>205</v>
      </c>
      <c r="C68" s="140" t="s">
        <v>206</v>
      </c>
      <c r="D68" s="139"/>
      <c r="E68" s="139"/>
    </row>
    <row r="69" spans="1:5" ht="13.75" customHeight="1" x14ac:dyDescent="0.15">
      <c r="A69" s="139"/>
      <c r="B69" s="140" t="s">
        <v>207</v>
      </c>
      <c r="C69" s="140" t="s">
        <v>208</v>
      </c>
      <c r="D69" s="139"/>
      <c r="E69" s="139"/>
    </row>
    <row r="70" spans="1:5" ht="13.75" customHeight="1" x14ac:dyDescent="0.15">
      <c r="A70" s="139"/>
      <c r="B70" s="140" t="s">
        <v>209</v>
      </c>
      <c r="C70" s="140" t="s">
        <v>210</v>
      </c>
      <c r="D70" s="139"/>
      <c r="E70" s="139"/>
    </row>
    <row r="71" spans="1:5" ht="13.75" customHeight="1" x14ac:dyDescent="0.15">
      <c r="A71" s="139"/>
      <c r="B71" s="140" t="s">
        <v>211</v>
      </c>
      <c r="C71" s="140" t="s">
        <v>99</v>
      </c>
      <c r="D71" s="139"/>
      <c r="E71" s="139"/>
    </row>
    <row r="72" spans="1:5" ht="13.75" customHeight="1" x14ac:dyDescent="0.15">
      <c r="A72" s="139"/>
      <c r="B72" s="140" t="s">
        <v>212</v>
      </c>
      <c r="C72" s="140" t="s">
        <v>213</v>
      </c>
      <c r="D72" s="139"/>
      <c r="E72" s="139"/>
    </row>
    <row r="73" spans="1:5" ht="13.75" customHeight="1" x14ac:dyDescent="0.15">
      <c r="A73" s="139"/>
      <c r="B73" s="140" t="s">
        <v>214</v>
      </c>
      <c r="C73" s="140" t="s">
        <v>55</v>
      </c>
      <c r="D73" s="139"/>
      <c r="E73" s="139"/>
    </row>
    <row r="74" spans="1:5" ht="13.75" customHeight="1" x14ac:dyDescent="0.15">
      <c r="A74" s="139"/>
      <c r="B74" s="140" t="s">
        <v>215</v>
      </c>
      <c r="C74" s="140" t="s">
        <v>69</v>
      </c>
      <c r="D74" s="139"/>
      <c r="E74" s="139"/>
    </row>
    <row r="75" spans="1:5" ht="13.75" customHeight="1" x14ac:dyDescent="0.15">
      <c r="A75" s="139"/>
      <c r="B75" s="140" t="s">
        <v>216</v>
      </c>
      <c r="C75" s="140" t="s">
        <v>94</v>
      </c>
      <c r="D75" s="139"/>
      <c r="E75" s="139"/>
    </row>
    <row r="76" spans="1:5" ht="13.75" customHeight="1" x14ac:dyDescent="0.15">
      <c r="A76" s="139"/>
      <c r="B76" s="140" t="s">
        <v>217</v>
      </c>
      <c r="C76" s="139"/>
      <c r="D76" s="139"/>
      <c r="E76" s="139"/>
    </row>
    <row r="77" spans="1:5" ht="13.75" customHeight="1" x14ac:dyDescent="0.15">
      <c r="A77" s="139"/>
      <c r="B77" s="140" t="s">
        <v>218</v>
      </c>
      <c r="C77" s="140" t="s">
        <v>83</v>
      </c>
      <c r="D77" s="139"/>
      <c r="E77" s="139"/>
    </row>
    <row r="78" spans="1:5" ht="13.75" customHeight="1" x14ac:dyDescent="0.15">
      <c r="A78" s="139"/>
      <c r="B78" s="140" t="s">
        <v>219</v>
      </c>
      <c r="C78" s="140" t="s">
        <v>82</v>
      </c>
      <c r="D78" s="139"/>
      <c r="E78" s="139"/>
    </row>
    <row r="79" spans="1:5" ht="12.5" customHeight="1" x14ac:dyDescent="0.15">
      <c r="A79" s="141"/>
      <c r="B79" s="142" t="s">
        <v>220</v>
      </c>
      <c r="C79" s="142" t="s">
        <v>221</v>
      </c>
      <c r="D79" s="24"/>
      <c r="E79" s="26"/>
    </row>
    <row r="80" spans="1:5" ht="12.5" customHeight="1" x14ac:dyDescent="0.15">
      <c r="A80" s="143"/>
      <c r="B80" s="144" t="s">
        <v>222</v>
      </c>
      <c r="C80" s="145" t="s">
        <v>53</v>
      </c>
      <c r="D80" s="28"/>
      <c r="E80" s="29"/>
    </row>
    <row r="81" spans="1:5" ht="12.5" customHeight="1" x14ac:dyDescent="0.15">
      <c r="A81" s="137"/>
      <c r="B81" s="138" t="s">
        <v>223</v>
      </c>
      <c r="C81" s="146" t="s">
        <v>224</v>
      </c>
      <c r="D81" s="106"/>
      <c r="E81" s="107"/>
    </row>
  </sheetData>
  <pageMargins left="0.78740200000000005" right="0.78740200000000005" top="0.98425200000000002" bottom="0.98425200000000002" header="0.49212600000000001" footer="0.49212600000000001"/>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showGridLines="0" workbookViewId="0"/>
  </sheetViews>
  <sheetFormatPr baseColWidth="10" defaultColWidth="11.5" defaultRowHeight="12.5" customHeight="1" x14ac:dyDescent="0.15"/>
  <cols>
    <col min="1" max="1" width="16.5" style="5" customWidth="1"/>
    <col min="2" max="3" width="13.6640625" style="5" customWidth="1"/>
    <col min="4" max="4" width="4.33203125" style="5" customWidth="1"/>
    <col min="5" max="6" width="13.6640625" style="5" customWidth="1"/>
    <col min="7" max="7" width="2.1640625" style="5" customWidth="1"/>
    <col min="8" max="8" width="15" style="5" customWidth="1"/>
    <col min="9" max="9" width="11.5" style="5" customWidth="1"/>
    <col min="10" max="16384" width="11.5" style="5"/>
  </cols>
  <sheetData>
    <row r="1" spans="1:8" ht="13.75" customHeight="1" x14ac:dyDescent="0.15">
      <c r="A1" s="24"/>
      <c r="B1" s="25"/>
      <c r="C1" s="25"/>
      <c r="D1" s="25"/>
      <c r="E1" s="25"/>
      <c r="F1" s="26"/>
      <c r="G1" s="24"/>
      <c r="H1" s="26"/>
    </row>
    <row r="2" spans="1:8" ht="13.75" customHeight="1" x14ac:dyDescent="0.15">
      <c r="A2" s="27"/>
      <c r="B2" s="28"/>
      <c r="C2" s="28"/>
      <c r="D2" s="28"/>
      <c r="E2" s="28"/>
      <c r="F2" s="29"/>
      <c r="G2" s="27"/>
      <c r="H2" s="29"/>
    </row>
    <row r="3" spans="1:8" ht="13.75" customHeight="1" x14ac:dyDescent="0.15">
      <c r="A3" s="27"/>
      <c r="B3" s="28"/>
      <c r="C3" s="28"/>
      <c r="D3" s="28"/>
      <c r="E3" s="28"/>
      <c r="F3" s="29"/>
      <c r="G3" s="27"/>
      <c r="H3" s="29"/>
    </row>
    <row r="4" spans="1:8" ht="13.75" customHeight="1" x14ac:dyDescent="0.15">
      <c r="A4" s="27"/>
      <c r="B4" s="28"/>
      <c r="C4" s="28"/>
      <c r="D4" s="28"/>
      <c r="E4" s="28"/>
      <c r="F4" s="29"/>
      <c r="G4" s="27"/>
      <c r="H4" s="29"/>
    </row>
    <row r="5" spans="1:8" ht="13.75" customHeight="1" x14ac:dyDescent="0.15">
      <c r="A5" s="27"/>
      <c r="B5" s="28"/>
      <c r="C5" s="28"/>
      <c r="D5" s="28"/>
      <c r="E5" s="28"/>
      <c r="F5" s="29"/>
      <c r="G5" s="27"/>
      <c r="H5" s="29"/>
    </row>
    <row r="6" spans="1:8" ht="13.75" customHeight="1" x14ac:dyDescent="0.15">
      <c r="A6" s="27"/>
      <c r="B6" s="166" t="s">
        <v>226</v>
      </c>
      <c r="C6" s="181"/>
      <c r="D6" s="28"/>
      <c r="E6" s="166" t="s">
        <v>227</v>
      </c>
      <c r="F6" s="211"/>
      <c r="G6" s="27"/>
      <c r="H6" s="121"/>
    </row>
    <row r="7" spans="1:8" ht="13.75" customHeight="1" x14ac:dyDescent="0.15">
      <c r="A7" s="39"/>
      <c r="B7" s="114" t="s">
        <v>228</v>
      </c>
      <c r="C7" s="147" t="s">
        <v>229</v>
      </c>
      <c r="D7" s="65"/>
      <c r="E7" s="114" t="s">
        <v>230</v>
      </c>
      <c r="F7" s="147" t="s">
        <v>231</v>
      </c>
      <c r="G7" s="65"/>
      <c r="H7" s="148" t="s">
        <v>232</v>
      </c>
    </row>
    <row r="8" spans="1:8" ht="13.75" customHeight="1" x14ac:dyDescent="0.15">
      <c r="A8" s="39"/>
      <c r="B8" s="88">
        <v>0.7</v>
      </c>
      <c r="C8" s="88">
        <v>220</v>
      </c>
      <c r="D8" s="65"/>
      <c r="E8" s="151">
        <v>0.47</v>
      </c>
      <c r="F8" s="153">
        <v>220</v>
      </c>
      <c r="G8" s="34"/>
      <c r="H8" s="154">
        <v>200</v>
      </c>
    </row>
    <row r="9" spans="1:8" ht="13.75" customHeight="1" x14ac:dyDescent="0.15">
      <c r="A9" s="27"/>
      <c r="B9" s="61"/>
      <c r="C9" s="61"/>
      <c r="D9" s="28"/>
      <c r="E9" s="61"/>
      <c r="F9" s="129"/>
      <c r="G9" s="27"/>
      <c r="H9" s="29"/>
    </row>
    <row r="10" spans="1:8" ht="13.75" customHeight="1" x14ac:dyDescent="0.15">
      <c r="A10" s="105"/>
      <c r="B10" s="106"/>
      <c r="C10" s="106"/>
      <c r="D10" s="106"/>
      <c r="E10" s="106"/>
      <c r="F10" s="107"/>
      <c r="G10" s="105"/>
      <c r="H10" s="107"/>
    </row>
  </sheetData>
  <mergeCells count="2">
    <mergeCell ref="B6:C6"/>
    <mergeCell ref="E6:F6"/>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Export Summary</vt:lpstr>
      <vt:lpstr>XPENZ</vt:lpstr>
      <vt:lpstr>Meals</vt:lpstr>
      <vt:lpstr>Traduction</vt:lpstr>
      <vt:lpstr>Parameters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 Klotz</cp:lastModifiedBy>
  <dcterms:created xsi:type="dcterms:W3CDTF">2023-11-23T00:51:31Z</dcterms:created>
  <dcterms:modified xsi:type="dcterms:W3CDTF">2025-10-19T23:03:00Z</dcterms:modified>
</cp:coreProperties>
</file>