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defaultThemeVersion="166925"/>
  <xr:revisionPtr revIDLastSave="0" documentId="13_ncr:1_{AC2650DB-FD90-48F1-9BED-F3B72B3B5F8D}" xr6:coauthVersionLast="47" xr6:coauthVersionMax="47" xr10:uidLastSave="{00000000-0000-0000-0000-000000000000}"/>
  <bookViews>
    <workbookView xWindow="504" yWindow="3348" windowWidth="22536" windowHeight="9012" xr2:uid="{7548B9BD-9A64-47FE-9374-A72C430AC85B}"/>
  </bookViews>
  <sheets>
    <sheet name="2022 EET" sheetId="4" r:id="rId1"/>
    <sheet name="SAMPLE" sheetId="5" r:id="rId2"/>
  </sheets>
  <definedNames>
    <definedName name="_xlnm.Print_Area" localSheetId="0">'2022 EET'!$A$1:$S$45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4" l="1"/>
  <c r="F8" i="4"/>
  <c r="F9" i="4"/>
  <c r="F10" i="4"/>
  <c r="F11" i="4"/>
  <c r="F12" i="4"/>
  <c r="F13" i="4"/>
  <c r="F14" i="4"/>
  <c r="F15" i="4"/>
  <c r="F16" i="4"/>
  <c r="F7" i="4"/>
  <c r="H8" i="4"/>
  <c r="H9" i="4"/>
  <c r="H10" i="4"/>
  <c r="H11" i="4"/>
  <c r="H12" i="4"/>
  <c r="H13" i="4"/>
  <c r="H14" i="4"/>
  <c r="H15" i="4"/>
  <c r="H16" i="4"/>
  <c r="N7" i="4" l="1"/>
  <c r="H5" i="4" s="1"/>
  <c r="L13" i="4"/>
  <c r="L12" i="4"/>
  <c r="L11" i="4"/>
  <c r="L10" i="4"/>
  <c r="L9" i="4"/>
  <c r="L8" i="4"/>
  <c r="I7" i="4"/>
  <c r="L7" i="4"/>
  <c r="O32" i="4"/>
  <c r="B38" i="4" s="1"/>
  <c r="C38" i="4" s="1"/>
  <c r="D38" i="4" s="1"/>
  <c r="F38" i="4" s="1"/>
  <c r="F39" i="4" s="1"/>
  <c r="O23" i="4"/>
  <c r="O24" i="4"/>
  <c r="O25" i="4"/>
  <c r="O26" i="4"/>
  <c r="O27" i="4"/>
  <c r="O28" i="4"/>
  <c r="O29" i="4"/>
  <c r="O30" i="4"/>
  <c r="O31" i="4"/>
  <c r="O22" i="4"/>
  <c r="I24" i="4"/>
  <c r="I25" i="4"/>
  <c r="I26" i="4"/>
  <c r="I27" i="4"/>
  <c r="I28" i="4"/>
  <c r="I29" i="4"/>
  <c r="I30" i="4"/>
  <c r="I31" i="4"/>
  <c r="I23" i="4"/>
  <c r="I22" i="4"/>
  <c r="I5" i="4" l="1"/>
  <c r="C39" i="4"/>
  <c r="C40" i="4" s="1"/>
  <c r="D39" i="4"/>
  <c r="D40" i="4" s="1"/>
  <c r="Q31" i="4" l="1"/>
  <c r="P7" i="4"/>
  <c r="F40" i="4"/>
  <c r="Q41" i="4" s="1"/>
  <c r="Q28" i="4"/>
  <c r="Q26" i="4"/>
  <c r="Q23" i="4"/>
  <c r="Q22" i="4"/>
  <c r="Q25" i="4"/>
  <c r="Q27" i="4"/>
  <c r="Q24" i="4"/>
  <c r="Q30" i="4"/>
  <c r="Q29" i="4"/>
  <c r="Q34" i="4" l="1"/>
  <c r="Q35" i="4" s="1"/>
  <c r="Q42" i="4" s="1"/>
  <c r="H38" i="4" l="1"/>
  <c r="I38" i="4" s="1"/>
  <c r="I39" i="4" s="1"/>
  <c r="I40" i="4" s="1"/>
  <c r="J38" i="4" l="1"/>
  <c r="J39" i="4" l="1"/>
  <c r="J40" i="4" s="1"/>
  <c r="L38" i="4"/>
  <c r="L39" i="4" s="1"/>
  <c r="L40" i="4" s="1"/>
  <c r="Q44" i="4" l="1"/>
</calcChain>
</file>

<file path=xl/sharedStrings.xml><?xml version="1.0" encoding="utf-8"?>
<sst xmlns="http://schemas.openxmlformats.org/spreadsheetml/2006/main" count="98" uniqueCount="48">
  <si>
    <t>HH</t>
  </si>
  <si>
    <t>MM</t>
  </si>
  <si>
    <t>:</t>
  </si>
  <si>
    <t>SS.xxxx</t>
  </si>
  <si>
    <t>Sample #</t>
  </si>
  <si>
    <t>Bib</t>
  </si>
  <si>
    <t>Missed</t>
  </si>
  <si>
    <t>System A</t>
  </si>
  <si>
    <t>System B or Manual TOD</t>
  </si>
  <si>
    <t>--.----</t>
  </si>
  <si>
    <t>EET Below</t>
  </si>
  <si>
    <t>XXXXXX</t>
  </si>
  <si>
    <t>Total diff</t>
  </si>
  <si>
    <t>Total/10</t>
  </si>
  <si>
    <t>Replacement TOD</t>
  </si>
  <si>
    <t>Raw Replacement ToD</t>
  </si>
  <si>
    <t>Hours</t>
  </si>
  <si>
    <t>Minutes</t>
  </si>
  <si>
    <t>Seconds</t>
  </si>
  <si>
    <t>Backup Time</t>
  </si>
  <si>
    <t>Correction</t>
  </si>
  <si>
    <t>Backup time</t>
  </si>
  <si>
    <t>--</t>
  </si>
  <si>
    <t>Race Name</t>
  </si>
  <si>
    <t>Event</t>
  </si>
  <si>
    <t>Run</t>
  </si>
  <si>
    <t>Chief of Timing &amp; Calc</t>
  </si>
  <si>
    <t>Date</t>
  </si>
  <si>
    <t>Sex</t>
  </si>
  <si>
    <t>Race Code</t>
  </si>
  <si>
    <t>Min/Max Seconds</t>
  </si>
  <si>
    <t>Difference</t>
  </si>
  <si>
    <t>1</t>
  </si>
  <si>
    <t>2</t>
  </si>
  <si>
    <t>3</t>
  </si>
  <si>
    <t>4</t>
  </si>
  <si>
    <t>5</t>
  </si>
  <si>
    <t>6</t>
  </si>
  <si>
    <t>0</t>
  </si>
  <si>
    <t># of decimal places</t>
  </si>
  <si>
    <t>count</t>
  </si>
  <si>
    <t>Bib #</t>
  </si>
  <si>
    <t>decimals</t>
  </si>
  <si>
    <t>Pecision to use</t>
  </si>
  <si>
    <t>data validation (max=most freq)</t>
  </si>
  <si>
    <t>max decimals</t>
  </si>
  <si>
    <t>most frequent # of decimals</t>
  </si>
  <si>
    <t>Value used for data validation of seconds precision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</si>
</sst>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h:mm:ss;@"/>
    <numFmt numFmtId="165" formatCode="0.0000"/>
    <numFmt numFmtId="166" formatCode="00"/>
    <numFmt numFmtId="167" formatCode="00.0000"/>
    <numFmt numFmtId="168" formatCode="s.000"/>
    <numFmt numFmtId="169" formatCode="[s].00"/>
    <numFmt numFmtId="170" formatCode="0.000000000000"/>
    <numFmt numFmtId="171" formatCode="0.00000000000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sz val="11"/>
      <color theme="5"/>
      <name val="Calibri"/>
      <family val="2"/>
      <scheme val="minor"/>
    </font>
    <font>
      <b/>
      <sz val="16"/>
      <color theme="5"/>
      <name val="Calibri"/>
      <family val="2"/>
      <scheme val="minor"/>
    </font>
    <font>
      <b/>
      <sz val="16"/>
      <color theme="1"/>
      <name val="Calibri"/>
      <family val="2"/>
      <scheme val="minor"/>
    </font>
    <font>
      <sz val="14"/>
      <name val="Arial"/>
      <family val="2"/>
    </font>
    <font>
      <sz val="16"/>
      <color theme="1"/>
      <name val="Calibri"/>
      <family val="2"/>
      <scheme val="minor"/>
    </font>
    <font>
      <b/>
      <sz val="18"/>
      <color theme="1"/>
      <name val="Calibri"/>
      <family val="2"/>
      <scheme val="minor"/>
    </font>
    <font>
      <sz val="14"/>
      <color theme="1"/>
      <name val="Arial"/>
      <family val="2"/>
    </font>
    <font>
      <b/>
      <sz val="16"/>
      <name val="Arial"/>
      <family val="2"/>
    </font>
    <font>
      <b/>
      <sz val="14"/>
      <color rgb="FFFF0000"/>
      <name val="Arial"/>
      <family val="2"/>
    </font>
    <font>
      <sz val="18"/>
      <color theme="1"/>
      <name val="Calibri"/>
      <family val="2"/>
      <scheme val="minor"/>
    </font>
    <font>
      <sz val="8"/>
      <color rgb="FF000000"/>
      <name val="Tahoma"/>
      <family val="2"/>
    </font>
    <font>
      <b/>
      <sz val="11"/>
      <color rgb="FFFF0000"/>
      <name val="Calibri"/>
      <family val="2"/>
      <scheme val="minor"/>
    </font>
    <font>
      <i/>
      <sz val="11"/>
      <color rgb="FFFF0000"/>
      <name val="Calibri"/>
      <family val="2"/>
      <scheme val="minor"/>
    </font>
    <font>
      <sz val="11"/>
      <color rgb="FFFF0000"/>
      <name val="Arial"/>
      <family val="2"/>
    </font>
    <font>
      <b/>
      <sz val="14"/>
      <color rgb="FFFF0000"/>
      <name val="Calibri"/>
      <family val="2"/>
      <scheme val="minor"/>
    </font>
    <font>
      <sz val="10"/>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90AEF0"/>
        <bgColor auto="1"/>
      </patternFill>
    </fill>
    <fill>
      <patternFill patternType="solid">
        <fgColor rgb="FF90AE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auto="1"/>
      </left>
      <right style="thick">
        <color auto="1"/>
      </right>
      <top style="thick">
        <color auto="1"/>
      </top>
      <bottom style="thick">
        <color auto="1"/>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7" fillId="2" borderId="4" xfId="0" applyFont="1" applyFill="1" applyBorder="1" applyAlignment="1" applyProtection="1">
      <alignment horizontal="center"/>
      <protection locked="0"/>
    </xf>
    <xf numFmtId="166" fontId="7" fillId="2" borderId="1" xfId="0" applyNumberFormat="1" applyFont="1" applyFill="1" applyBorder="1" applyAlignment="1" applyProtection="1">
      <alignment horizontal="center"/>
      <protection locked="0"/>
    </xf>
    <xf numFmtId="0" fontId="0" fillId="0" borderId="0" xfId="0" applyProtection="1">
      <protection hidden="1"/>
    </xf>
    <xf numFmtId="0" fontId="0" fillId="0" borderId="7" xfId="0" applyBorder="1" applyProtection="1">
      <protection hidden="1"/>
    </xf>
    <xf numFmtId="0" fontId="0" fillId="0" borderId="0" xfId="0" applyBorder="1" applyProtection="1">
      <protection hidden="1"/>
    </xf>
    <xf numFmtId="0" fontId="0" fillId="4" borderId="0" xfId="0" applyFill="1" applyProtection="1">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5" borderId="0" xfId="0" applyFill="1" applyProtection="1">
      <protection hidden="1"/>
    </xf>
    <xf numFmtId="0" fontId="0" fillId="0" borderId="0" xfId="0" applyAlignment="1" applyProtection="1">
      <alignment horizontal="left"/>
      <protection hidden="1"/>
    </xf>
    <xf numFmtId="49" fontId="0" fillId="4" borderId="0" xfId="0" applyNumberFormat="1" applyFill="1" applyBorder="1" applyAlignment="1" applyProtection="1">
      <alignment horizontal="center"/>
      <protection hidden="1"/>
    </xf>
    <xf numFmtId="0" fontId="0" fillId="5" borderId="0" xfId="0" applyFill="1" applyAlignment="1" applyProtection="1">
      <alignment horizontal="left"/>
      <protection hidden="1"/>
    </xf>
    <xf numFmtId="0" fontId="0" fillId="7" borderId="0" xfId="0" applyFont="1" applyFill="1" applyAlignment="1" applyProtection="1">
      <alignment horizontal="center"/>
      <protection hidden="1"/>
    </xf>
    <xf numFmtId="0" fontId="4" fillId="0" borderId="0" xfId="0" applyFont="1" applyAlignment="1" applyProtection="1">
      <alignment horizontal="left"/>
      <protection hidden="1"/>
    </xf>
    <xf numFmtId="0" fontId="0" fillId="6" borderId="0" xfId="0" applyFont="1" applyFill="1" applyAlignment="1" applyProtection="1">
      <alignment horizontal="center"/>
      <protection hidden="1"/>
    </xf>
    <xf numFmtId="169" fontId="3" fillId="5" borderId="0" xfId="1" applyNumberFormat="1" applyFont="1" applyFill="1" applyBorder="1" applyAlignment="1" applyProtection="1">
      <alignment horizontal="right"/>
      <protection hidden="1"/>
    </xf>
    <xf numFmtId="165" fontId="4" fillId="0" borderId="0" xfId="0" applyNumberFormat="1" applyFont="1" applyProtection="1">
      <protection hidden="1"/>
    </xf>
    <xf numFmtId="165" fontId="4" fillId="0" borderId="0" xfId="0" applyNumberFormat="1" applyFont="1" applyAlignment="1" applyProtection="1">
      <alignment horizontal="left"/>
      <protection hidden="1"/>
    </xf>
    <xf numFmtId="0" fontId="4" fillId="0" borderId="0" xfId="0" applyFont="1" applyProtection="1">
      <protection hidden="1"/>
    </xf>
    <xf numFmtId="167" fontId="4" fillId="0" borderId="0" xfId="0" applyNumberFormat="1" applyFont="1" applyAlignment="1" applyProtection="1">
      <alignment horizontal="left"/>
      <protection hidden="1"/>
    </xf>
    <xf numFmtId="0" fontId="0" fillId="0" borderId="0" xfId="0" applyProtection="1"/>
    <xf numFmtId="0" fontId="0" fillId="0" borderId="0" xfId="0" applyAlignment="1" applyProtection="1">
      <alignment horizontal="left"/>
    </xf>
    <xf numFmtId="0" fontId="3" fillId="0" borderId="6" xfId="0" applyFont="1" applyBorder="1" applyAlignment="1" applyProtection="1">
      <alignment horizontal="left"/>
    </xf>
    <xf numFmtId="0" fontId="3" fillId="0" borderId="7" xfId="0" applyFont="1" applyBorder="1" applyAlignment="1" applyProtection="1">
      <alignment horizontal="left"/>
    </xf>
    <xf numFmtId="49" fontId="3" fillId="0" borderId="7" xfId="0" applyNumberFormat="1" applyFont="1" applyBorder="1" applyAlignment="1" applyProtection="1">
      <alignment horizontal="left" wrapText="1"/>
    </xf>
    <xf numFmtId="15" fontId="3" fillId="0" borderId="7" xfId="0" applyNumberFormat="1" applyFont="1" applyBorder="1" applyAlignment="1" applyProtection="1">
      <alignment horizontal="right" wrapText="1"/>
    </xf>
    <xf numFmtId="49" fontId="3" fillId="0" borderId="8" xfId="0" applyNumberFormat="1" applyFont="1" applyBorder="1" applyAlignment="1" applyProtection="1">
      <alignment horizontal="left" wrapText="1"/>
    </xf>
    <xf numFmtId="0" fontId="0" fillId="0" borderId="7" xfId="0" applyBorder="1" applyAlignment="1" applyProtection="1">
      <alignment horizontal="left"/>
    </xf>
    <xf numFmtId="0" fontId="0" fillId="0" borderId="7" xfId="0" applyBorder="1" applyProtection="1"/>
    <xf numFmtId="0" fontId="0" fillId="0" borderId="8" xfId="0" applyBorder="1" applyProtection="1"/>
    <xf numFmtId="0" fontId="3" fillId="0" borderId="1" xfId="0" applyFont="1" applyBorder="1" applyAlignment="1" applyProtection="1">
      <alignment horizontal="left"/>
    </xf>
    <xf numFmtId="49" fontId="3" fillId="0" borderId="6" xfId="0" applyNumberFormat="1" applyFont="1" applyBorder="1" applyAlignment="1" applyProtection="1">
      <alignment horizontal="left" wrapText="1"/>
    </xf>
    <xf numFmtId="49" fontId="3" fillId="0" borderId="0" xfId="0" applyNumberFormat="1" applyFont="1" applyBorder="1" applyAlignment="1" applyProtection="1">
      <alignment horizontal="left" wrapText="1"/>
    </xf>
    <xf numFmtId="0" fontId="0" fillId="0" borderId="0" xfId="0" applyBorder="1" applyAlignment="1" applyProtection="1">
      <alignment horizontal="left"/>
    </xf>
    <xf numFmtId="0" fontId="0" fillId="0" borderId="0" xfId="0" applyBorder="1" applyProtection="1"/>
    <xf numFmtId="0" fontId="0" fillId="4" borderId="0" xfId="0" applyFill="1" applyAlignment="1" applyProtection="1">
      <alignment horizontal="center"/>
    </xf>
    <xf numFmtId="49" fontId="0" fillId="4" borderId="5" xfId="0" applyNumberFormat="1" applyFill="1" applyBorder="1" applyAlignment="1" applyProtection="1">
      <alignment horizontal="center"/>
    </xf>
    <xf numFmtId="49" fontId="0" fillId="4" borderId="1" xfId="0" applyNumberFormat="1" applyFill="1" applyBorder="1" applyAlignment="1" applyProtection="1">
      <alignment horizontal="center"/>
    </xf>
    <xf numFmtId="49" fontId="0" fillId="4" borderId="4" xfId="0" applyNumberFormat="1" applyFill="1" applyBorder="1" applyAlignment="1" applyProtection="1">
      <alignment horizontal="center"/>
    </xf>
    <xf numFmtId="0" fontId="0" fillId="0" borderId="0" xfId="0" applyAlignment="1" applyProtection="1">
      <alignment horizontal="center"/>
    </xf>
    <xf numFmtId="49" fontId="10" fillId="4" borderId="1" xfId="0" applyNumberFormat="1" applyFont="1" applyFill="1" applyBorder="1" applyAlignment="1" applyProtection="1">
      <alignment horizontal="center"/>
    </xf>
    <xf numFmtId="0" fontId="6" fillId="0" borderId="0" xfId="0" quotePrefix="1" applyFont="1" applyFill="1" applyBorder="1" applyAlignment="1" applyProtection="1">
      <alignment horizontal="center"/>
    </xf>
    <xf numFmtId="167" fontId="7" fillId="2" borderId="4" xfId="0" applyNumberFormat="1" applyFont="1" applyFill="1" applyBorder="1" applyAlignment="1" applyProtection="1">
      <alignment horizontal="center"/>
    </xf>
    <xf numFmtId="0" fontId="12" fillId="3" borderId="1" xfId="0" applyFont="1" applyFill="1" applyBorder="1" applyAlignment="1" applyProtection="1">
      <alignment horizontal="center"/>
    </xf>
    <xf numFmtId="166" fontId="7" fillId="2" borderId="5" xfId="0" quotePrefix="1" applyNumberFormat="1" applyFont="1" applyFill="1" applyBorder="1" applyAlignment="1" applyProtection="1">
      <alignment horizontal="center"/>
    </xf>
    <xf numFmtId="166" fontId="7" fillId="2" borderId="1" xfId="0" quotePrefix="1" applyNumberFormat="1" applyFont="1" applyFill="1" applyBorder="1" applyAlignment="1" applyProtection="1">
      <alignment horizontal="center"/>
    </xf>
    <xf numFmtId="0" fontId="12" fillId="3" borderId="1" xfId="0" applyFont="1" applyFill="1" applyBorder="1" applyAlignment="1" applyProtection="1">
      <alignment horizontal="right"/>
    </xf>
    <xf numFmtId="0" fontId="0" fillId="5" borderId="0" xfId="0" applyFill="1" applyProtection="1"/>
    <xf numFmtId="0" fontId="0" fillId="5" borderId="0" xfId="0" applyFill="1" applyAlignment="1" applyProtection="1">
      <alignment horizontal="left"/>
    </xf>
    <xf numFmtId="0" fontId="0" fillId="5" borderId="2" xfId="0" applyFill="1" applyBorder="1" applyProtection="1"/>
    <xf numFmtId="169" fontId="3" fillId="5" borderId="0" xfId="1" applyNumberFormat="1" applyFont="1" applyFill="1" applyBorder="1" applyAlignment="1" applyProtection="1">
      <alignment horizontal="right"/>
    </xf>
    <xf numFmtId="0" fontId="0" fillId="5" borderId="0" xfId="0" applyFill="1" applyAlignment="1" applyProtection="1">
      <alignment horizontal="right"/>
    </xf>
    <xf numFmtId="167" fontId="0" fillId="0" borderId="0" xfId="0" applyNumberFormat="1" applyProtection="1"/>
    <xf numFmtId="0" fontId="2" fillId="0" borderId="0" xfId="0" applyFont="1" applyAlignment="1" applyProtection="1">
      <alignment horizontal="right"/>
    </xf>
    <xf numFmtId="0" fontId="2" fillId="0" borderId="0" xfId="0" applyFont="1" applyProtection="1"/>
    <xf numFmtId="0" fontId="12" fillId="3" borderId="6" xfId="0" applyFont="1" applyFill="1" applyBorder="1" applyAlignment="1" applyProtection="1">
      <alignment horizontal="center"/>
    </xf>
    <xf numFmtId="168" fontId="3" fillId="5" borderId="6" xfId="1" applyNumberFormat="1" applyFont="1" applyFill="1" applyBorder="1" applyAlignment="1" applyProtection="1">
      <alignment horizontal="right"/>
    </xf>
    <xf numFmtId="169" fontId="3" fillId="5" borderId="6" xfId="1" applyNumberFormat="1" applyFont="1" applyFill="1" applyBorder="1" applyAlignment="1" applyProtection="1">
      <alignment horizontal="right"/>
    </xf>
    <xf numFmtId="2" fontId="5" fillId="0" borderId="1" xfId="0" applyNumberFormat="1" applyFont="1" applyBorder="1" applyProtection="1">
      <protection hidden="1"/>
    </xf>
    <xf numFmtId="0" fontId="0" fillId="0" borderId="1" xfId="0" applyBorder="1" applyProtection="1">
      <protection hidden="1"/>
    </xf>
    <xf numFmtId="0" fontId="13" fillId="0" borderId="1" xfId="0" applyFont="1" applyBorder="1" applyAlignment="1" applyProtection="1">
      <alignment horizontal="right"/>
    </xf>
    <xf numFmtId="164" fontId="9" fillId="0" borderId="1" xfId="0" applyNumberFormat="1" applyFont="1" applyBorder="1" applyAlignment="1" applyProtection="1">
      <alignment horizontal="right"/>
    </xf>
    <xf numFmtId="0" fontId="0" fillId="4" borderId="9" xfId="0" applyFill="1" applyBorder="1" applyAlignment="1" applyProtection="1">
      <alignment horizontal="center"/>
    </xf>
    <xf numFmtId="2" fontId="5" fillId="0" borderId="7" xfId="0" applyNumberFormat="1" applyFont="1" applyBorder="1" applyProtection="1"/>
    <xf numFmtId="0" fontId="6" fillId="0" borderId="3" xfId="0" quotePrefix="1" applyFont="1" applyFill="1" applyBorder="1" applyAlignment="1" applyProtection="1">
      <alignment horizontal="center"/>
    </xf>
    <xf numFmtId="170" fontId="0" fillId="0" borderId="0" xfId="0" applyNumberFormat="1" applyProtection="1"/>
    <xf numFmtId="171" fontId="0" fillId="0" borderId="0" xfId="0" applyNumberFormat="1" applyProtection="1"/>
    <xf numFmtId="1" fontId="11" fillId="3" borderId="4" xfId="0" applyNumberFormat="1" applyFont="1" applyFill="1" applyBorder="1" applyAlignment="1" applyProtection="1">
      <alignment horizontal="center"/>
      <protection locked="0"/>
    </xf>
    <xf numFmtId="0" fontId="3" fillId="0" borderId="0" xfId="0" applyFont="1" applyBorder="1" applyAlignment="1" applyProtection="1">
      <alignment horizontal="left"/>
    </xf>
    <xf numFmtId="0" fontId="16" fillId="0" borderId="0" xfId="0" applyFont="1" applyBorder="1" applyProtection="1"/>
    <xf numFmtId="0" fontId="2" fillId="0" borderId="0" xfId="0" applyFont="1" applyBorder="1" applyProtection="1"/>
    <xf numFmtId="0" fontId="17" fillId="0" borderId="0" xfId="0" applyFont="1" applyAlignment="1">
      <alignment horizontal="center"/>
    </xf>
    <xf numFmtId="49" fontId="12" fillId="0" borderId="0" xfId="0" applyNumberFormat="1" applyFont="1" applyBorder="1" applyAlignment="1" applyProtection="1">
      <alignment horizontal="right" wrapText="1"/>
    </xf>
    <xf numFmtId="0" fontId="2" fillId="0" borderId="0" xfId="0" applyFont="1" applyBorder="1" applyAlignment="1" applyProtection="1">
      <alignment horizontal="left"/>
    </xf>
    <xf numFmtId="0" fontId="12" fillId="0" borderId="0" xfId="0" applyFont="1" applyBorder="1" applyAlignment="1" applyProtection="1">
      <alignment horizontal="left"/>
    </xf>
    <xf numFmtId="49" fontId="12" fillId="0" borderId="0" xfId="0" applyNumberFormat="1" applyFont="1" applyBorder="1" applyAlignment="1" applyProtection="1">
      <alignment horizontal="left" wrapText="1"/>
    </xf>
    <xf numFmtId="0" fontId="16" fillId="0" borderId="0" xfId="0" applyFont="1" applyBorder="1" applyAlignment="1" applyProtection="1">
      <alignment horizontal="right"/>
    </xf>
    <xf numFmtId="0" fontId="17" fillId="0" borderId="10" xfId="0" applyFont="1" applyBorder="1" applyAlignment="1">
      <alignment horizontal="center"/>
    </xf>
    <xf numFmtId="165" fontId="5" fillId="8" borderId="1" xfId="0" applyNumberFormat="1" applyFont="1" applyFill="1" applyBorder="1" applyProtection="1"/>
    <xf numFmtId="165" fontId="8" fillId="8" borderId="1" xfId="0" applyNumberFormat="1" applyFont="1" applyFill="1" applyBorder="1" applyProtection="1"/>
    <xf numFmtId="0" fontId="18" fillId="0" borderId="0" xfId="0" applyFont="1" applyAlignment="1" applyProtection="1">
      <alignment horizontal="center"/>
      <protection hidden="1"/>
    </xf>
    <xf numFmtId="165" fontId="19" fillId="5" borderId="0" xfId="0" applyNumberFormat="1" applyFont="1" applyFill="1" applyAlignment="1" applyProtection="1">
      <alignment horizontal="center" wrapText="1"/>
    </xf>
    <xf numFmtId="0" fontId="17" fillId="0" borderId="0" xfId="0" applyFont="1" applyAlignment="1">
      <alignment horizontal="center" vertical="center"/>
    </xf>
    <xf numFmtId="0" fontId="2" fillId="0" borderId="0" xfId="0" applyFont="1" applyAlignment="1" applyProtection="1">
      <alignment horizontal="center"/>
      <protection hidden="1"/>
    </xf>
    <xf numFmtId="0" fontId="15" fillId="0" borderId="0" xfId="0" applyFont="1" applyBorder="1" applyAlignment="1" applyProtection="1">
      <alignment horizontal="center"/>
    </xf>
    <xf numFmtId="165" fontId="2" fillId="0" borderId="0" xfId="0" applyNumberFormat="1" applyFont="1" applyFill="1" applyBorder="1" applyProtection="1">
      <protection hidden="1"/>
    </xf>
    <xf numFmtId="165" fontId="2" fillId="0" borderId="0" xfId="0" applyNumberFormat="1" applyFont="1" applyFill="1" applyProtection="1">
      <protection hidden="1"/>
    </xf>
    <xf numFmtId="0" fontId="0" fillId="0" borderId="0" xfId="0" applyFill="1" applyAlignment="1" applyProtection="1">
      <alignment horizontal="left"/>
      <protection hidden="1"/>
    </xf>
    <xf numFmtId="167" fontId="7" fillId="0" borderId="4" xfId="0" applyNumberFormat="1" applyFont="1" applyFill="1" applyBorder="1" applyAlignment="1" applyProtection="1">
      <alignment horizontal="center"/>
      <protection locked="0"/>
    </xf>
    <xf numFmtId="0" fontId="3" fillId="4" borderId="1" xfId="0" applyFont="1" applyFill="1" applyBorder="1" applyAlignment="1" applyProtection="1">
      <alignment horizontal="center" vertical="center" wrapText="1"/>
    </xf>
    <xf numFmtId="49" fontId="3" fillId="0" borderId="7" xfId="0" applyNumberFormat="1" applyFont="1" applyBorder="1" applyAlignment="1" applyProtection="1">
      <alignment horizontal="left" wrapText="1"/>
    </xf>
    <xf numFmtId="0" fontId="7" fillId="0" borderId="7" xfId="0" applyFont="1" applyBorder="1" applyAlignment="1" applyProtection="1">
      <alignment horizontal="left" wrapText="1"/>
    </xf>
    <xf numFmtId="49" fontId="3" fillId="5" borderId="0" xfId="0" applyNumberFormat="1" applyFont="1" applyFill="1" applyBorder="1" applyAlignment="1" applyProtection="1">
      <alignment horizontal="right"/>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cellXfs>
  <cellStyles count="2">
    <cellStyle name="Comma" xfId="1" builtinId="3"/>
    <cellStyle name="Normal" xfId="0" builtinId="0"/>
  </cellStyles>
  <dxfs count="14">
    <dxf>
      <numFmt numFmtId="172" formatCode="00.000"/>
    </dxf>
    <dxf>
      <numFmt numFmtId="173" formatCode="0.000"/>
    </dxf>
    <dxf>
      <numFmt numFmtId="172" formatCode="00.000"/>
    </dxf>
    <dxf>
      <numFmt numFmtId="173" formatCode="0.000"/>
    </dxf>
    <dxf>
      <numFmt numFmtId="172" formatCode="00.000"/>
    </dxf>
    <dxf>
      <font>
        <b/>
        <i val="0"/>
        <strike val="0"/>
        <color rgb="FF0070C0"/>
      </font>
    </dxf>
    <dxf>
      <font>
        <b/>
        <i val="0"/>
        <strike val="0"/>
        <color rgb="FFFF0000"/>
      </font>
    </dxf>
    <dxf>
      <font>
        <b/>
        <i val="0"/>
        <strike val="0"/>
        <color theme="1"/>
      </font>
    </dxf>
    <dxf>
      <font>
        <b/>
        <i val="0"/>
        <strike val="0"/>
        <color rgb="FF0070C0"/>
      </font>
    </dxf>
    <dxf>
      <font>
        <b/>
        <i val="0"/>
        <strike val="0"/>
        <color rgb="FFFF0000"/>
      </font>
    </dxf>
    <dxf>
      <font>
        <b/>
        <i val="0"/>
        <strike val="0"/>
        <color theme="1"/>
      </font>
    </dxf>
    <dxf>
      <font>
        <b/>
        <i val="0"/>
        <strike val="0"/>
        <color rgb="FF0070C0"/>
      </font>
    </dxf>
    <dxf>
      <font>
        <b/>
        <i val="0"/>
        <strike val="0"/>
        <color rgb="FFFF0000"/>
      </font>
    </dxf>
    <dxf>
      <font>
        <b/>
        <i val="0"/>
        <strike val="0"/>
        <color theme="1"/>
      </font>
    </dxf>
  </dxfs>
  <tableStyles count="0" defaultTableStyle="TableStyleMedium2" defaultPivotStyle="PivotStyleLight16"/>
  <colors>
    <mruColors>
      <color rgb="FFCC99FF"/>
      <color rgb="FF90AEF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336682</xdr:colOff>
      <xdr:row>33</xdr:row>
      <xdr:rowOff>127348</xdr:rowOff>
    </xdr:from>
    <xdr:to>
      <xdr:col>11</xdr:col>
      <xdr:colOff>92544</xdr:colOff>
      <xdr:row>47</xdr:row>
      <xdr:rowOff>71438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39088" y="5044629"/>
          <a:ext cx="5744706" cy="2325340"/>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r>
            <a:rPr lang="en-US" sz="1400" b="1" i="0" u="none" strike="noStrike" baseline="0">
              <a:solidFill>
                <a:srgbClr val="000000"/>
              </a:solidFill>
              <a:latin typeface="Arial"/>
              <a:cs typeface="Arial"/>
            </a:rPr>
            <a:t>INSTRUCTIONS FOR USE:</a:t>
          </a:r>
        </a:p>
        <a:p>
          <a:pPr algn="l" rtl="0">
            <a:lnSpc>
              <a:spcPts val="1100"/>
            </a:lnSpc>
            <a:defRPr sz="1000"/>
          </a:pPr>
          <a:endParaRPr lang="en-US" sz="1400" b="0" i="0" u="none" strike="noStrike" baseline="0">
            <a:solidFill>
              <a:srgbClr val="000000"/>
            </a:solidFill>
            <a:latin typeface="Times New Roman"/>
            <a:cs typeface="Times New Roman"/>
          </a:endParaRPr>
        </a:p>
        <a:p>
          <a:pPr algn="l" rtl="0">
            <a:lnSpc>
              <a:spcPts val="1100"/>
            </a:lnSpc>
            <a:defRPr sz="1000"/>
          </a:pPr>
          <a:r>
            <a:rPr lang="en-US" sz="1400" b="1" i="0" u="none" strike="noStrike" baseline="0">
              <a:solidFill>
                <a:srgbClr val="000000"/>
              </a:solidFill>
              <a:latin typeface="Arial"/>
              <a:cs typeface="Arial"/>
            </a:rPr>
            <a:t>Enter:  1)   </a:t>
          </a:r>
          <a:r>
            <a:rPr lang="en-US" sz="1400" b="0" i="0" u="none" strike="noStrike" baseline="0">
              <a:solidFill>
                <a:srgbClr val="000000"/>
              </a:solidFill>
              <a:latin typeface="Arial"/>
              <a:cs typeface="Arial"/>
            </a:rPr>
            <a:t>Bib numbers for 10 competitors before missed impulse </a:t>
          </a:r>
          <a:r>
            <a:rPr lang="en-US" sz="1400" b="0" i="1" u="none" strike="noStrike" baseline="0">
              <a:solidFill>
                <a:srgbClr val="000000"/>
              </a:solidFill>
              <a:latin typeface="Arial"/>
              <a:cs typeface="Arial"/>
            </a:rPr>
            <a:t>(</a:t>
          </a:r>
          <a:r>
            <a:rPr lang="en-US" sz="1400" b="0" i="1" u="none" strike="noStrike" baseline="0">
              <a:solidFill>
                <a:srgbClr val="000000"/>
              </a:solidFill>
              <a:latin typeface="Arial"/>
              <a:ea typeface="+mn-ea"/>
              <a:cs typeface="Arial"/>
            </a:rPr>
            <a:t>If </a:t>
          </a:r>
        </a:p>
        <a:p>
          <a:pPr algn="l" rtl="0">
            <a:lnSpc>
              <a:spcPts val="1100"/>
            </a:lnSpc>
            <a:defRPr sz="1000"/>
          </a:pPr>
          <a:endParaRPr lang="en-US" sz="1400" b="0" i="1" u="none" strike="noStrike" baseline="0">
            <a:solidFill>
              <a:srgbClr val="000000"/>
            </a:solidFill>
            <a:latin typeface="Arial"/>
            <a:ea typeface="+mn-ea"/>
            <a:cs typeface="Arial"/>
          </a:endParaRPr>
        </a:p>
        <a:p>
          <a:pPr algn="l" rtl="0">
            <a:lnSpc>
              <a:spcPts val="1100"/>
            </a:lnSpc>
            <a:defRPr sz="1000"/>
          </a:pPr>
          <a:r>
            <a:rPr lang="en-US" sz="1400" b="0" i="1" u="none" strike="noStrike" baseline="0">
              <a:solidFill>
                <a:srgbClr val="000000"/>
              </a:solidFill>
              <a:latin typeface="Arial"/>
              <a:ea typeface="+mn-ea"/>
              <a:cs typeface="Arial"/>
            </a:rPr>
            <a:t>	there are not 10 times before, complete the calculation </a:t>
          </a:r>
        </a:p>
        <a:p>
          <a:pPr algn="l" rtl="0">
            <a:lnSpc>
              <a:spcPts val="1100"/>
            </a:lnSpc>
            <a:defRPr sz="1000"/>
          </a:pPr>
          <a:r>
            <a:rPr lang="en-US" sz="1400" b="0" i="1" u="none" strike="noStrike" baseline="0">
              <a:solidFill>
                <a:srgbClr val="000000"/>
              </a:solidFill>
              <a:latin typeface="Arial"/>
              <a:ea typeface="+mn-ea"/>
              <a:cs typeface="Arial"/>
            </a:rPr>
            <a:t>	</a:t>
          </a:r>
        </a:p>
        <a:p>
          <a:pPr algn="l" rtl="0">
            <a:lnSpc>
              <a:spcPts val="1100"/>
            </a:lnSpc>
            <a:defRPr sz="1000"/>
          </a:pPr>
          <a:r>
            <a:rPr lang="en-US" sz="1400" b="0" i="1" u="none" strike="noStrike" baseline="0">
              <a:solidFill>
                <a:srgbClr val="000000"/>
              </a:solidFill>
              <a:latin typeface="Arial"/>
              <a:ea typeface="+mn-ea"/>
              <a:cs typeface="Arial"/>
            </a:rPr>
            <a:t>	with the remaining times after the missed time.)</a:t>
          </a:r>
        </a:p>
        <a:p>
          <a:pPr algn="ctr" rtl="0">
            <a:lnSpc>
              <a:spcPts val="1100"/>
            </a:lnSpc>
            <a:defRPr sz="1000"/>
          </a:pPr>
          <a:endParaRPr lang="en-US" sz="1400" b="0" i="0" u="none" strike="noStrike" baseline="0">
            <a:solidFill>
              <a:srgbClr val="000000"/>
            </a:solidFill>
            <a:latin typeface="Arial"/>
            <a:cs typeface="Arial"/>
          </a:endParaRPr>
        </a:p>
        <a:p>
          <a:pPr algn="l" rtl="0">
            <a:lnSpc>
              <a:spcPts val="1100"/>
            </a:lnSpc>
            <a:defRPr sz="1000"/>
          </a:pPr>
          <a:r>
            <a:rPr lang="en-US" sz="1400" b="0" i="0" u="none" strike="noStrike" baseline="0">
              <a:solidFill>
                <a:srgbClr val="000000"/>
              </a:solidFill>
              <a:latin typeface="Arial"/>
              <a:cs typeface="Arial"/>
            </a:rPr>
            <a:t>             </a:t>
          </a:r>
          <a:r>
            <a:rPr lang="en-US" sz="1400" b="1" i="0" u="none" strike="noStrike" baseline="0">
              <a:solidFill>
                <a:srgbClr val="000000"/>
              </a:solidFill>
              <a:latin typeface="Arial"/>
              <a:cs typeface="Arial"/>
            </a:rPr>
            <a:t>2)</a:t>
          </a:r>
          <a:r>
            <a:rPr lang="en-US" sz="1400" b="0" i="0" u="none" strike="noStrike" baseline="0">
              <a:solidFill>
                <a:srgbClr val="000000"/>
              </a:solidFill>
              <a:latin typeface="Arial"/>
              <a:cs typeface="Arial"/>
            </a:rPr>
            <a:t>   System A Start/Finish TOD to full precision on timing tape   </a:t>
          </a:r>
        </a:p>
        <a:p>
          <a:pPr algn="l" rtl="0">
            <a:lnSpc>
              <a:spcPts val="1100"/>
            </a:lnSpc>
            <a:defRPr sz="1000"/>
          </a:pPr>
          <a:endParaRPr lang="en-US" sz="1400" b="0" i="0" u="none" strike="noStrike" baseline="0">
            <a:solidFill>
              <a:srgbClr val="000000"/>
            </a:solidFill>
            <a:latin typeface="Arial"/>
            <a:cs typeface="Arial"/>
          </a:endParaRPr>
        </a:p>
        <a:p>
          <a:pPr algn="l" rtl="0">
            <a:lnSpc>
              <a:spcPts val="1100"/>
            </a:lnSpc>
            <a:defRPr sz="1000"/>
          </a:pPr>
          <a:r>
            <a:rPr lang="en-US" sz="1400" b="0" i="0" u="none" strike="noStrike" baseline="0">
              <a:solidFill>
                <a:srgbClr val="000000"/>
              </a:solidFill>
              <a:latin typeface="Arial"/>
              <a:cs typeface="Arial"/>
            </a:rPr>
            <a:t>                       (1/10,000ths precision, 4 decimal places)</a:t>
          </a:r>
        </a:p>
        <a:p>
          <a:pPr algn="l" rtl="0">
            <a:lnSpc>
              <a:spcPts val="1100"/>
            </a:lnSpc>
            <a:defRPr sz="1000"/>
          </a:pPr>
          <a:endParaRPr lang="en-US" sz="1400" b="0" i="0" u="none" strike="noStrike" baseline="0">
            <a:solidFill>
              <a:srgbClr val="000000"/>
            </a:solidFill>
            <a:latin typeface="Arial"/>
            <a:cs typeface="Arial"/>
          </a:endParaRPr>
        </a:p>
        <a:p>
          <a:pPr algn="l" rtl="0">
            <a:lnSpc>
              <a:spcPts val="1100"/>
            </a:lnSpc>
            <a:defRPr sz="1000"/>
          </a:pPr>
          <a:r>
            <a:rPr lang="en-US" sz="1600" b="0" i="0" baseline="0">
              <a:effectLst/>
              <a:latin typeface="+mn-lt"/>
              <a:ea typeface="+mn-ea"/>
              <a:cs typeface="+mn-cs"/>
            </a:rPr>
            <a:t>              </a:t>
          </a:r>
          <a:r>
            <a:rPr lang="en-US" sz="1600" b="1" i="0" baseline="0">
              <a:effectLst/>
              <a:latin typeface="+mn-lt"/>
              <a:ea typeface="+mn-ea"/>
              <a:cs typeface="+mn-cs"/>
            </a:rPr>
            <a:t>3)</a:t>
          </a:r>
          <a:r>
            <a:rPr lang="en-US" sz="1600" b="0" i="0" baseline="0">
              <a:effectLst/>
              <a:latin typeface="+mn-lt"/>
              <a:ea typeface="+mn-ea"/>
              <a:cs typeface="+mn-cs"/>
            </a:rPr>
            <a:t>   System B or Manual Start/Finish TOD  </a:t>
          </a:r>
          <a:endParaRPr lang="en-US" sz="16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fPrintsWithSheet="0"/>
  </xdr:twoCellAnchor>
  <mc:AlternateContent xmlns:mc="http://schemas.openxmlformats.org/markup-compatibility/2006">
    <mc:Choice xmlns:a14="http://schemas.microsoft.com/office/drawing/2010/main" Requires="a14">
      <xdr:twoCellAnchor>
        <xdr:from>
          <xdr:col>16</xdr:col>
          <xdr:colOff>1138239</xdr:colOff>
          <xdr:row>1</xdr:row>
          <xdr:rowOff>11908</xdr:rowOff>
        </xdr:from>
        <xdr:to>
          <xdr:col>21</xdr:col>
          <xdr:colOff>152401</xdr:colOff>
          <xdr:row>2</xdr:row>
          <xdr:rowOff>225030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0415589" y="192883"/>
              <a:ext cx="690562" cy="470297"/>
              <a:chOff x="9910764" y="962027"/>
              <a:chExt cx="690562" cy="471487"/>
            </a:xfrm>
          </xdr:grpSpPr>
          <xdr:grpSp>
            <xdr:nvGrpSpPr>
              <xdr:cNvPr id="4" name="Group 3">
                <a:extLst>
                  <a:ext uri="{FF2B5EF4-FFF2-40B4-BE49-F238E27FC236}">
                    <a16:creationId xmlns:a16="http://schemas.microsoft.com/office/drawing/2014/main" id="{00000000-0008-0000-0000-000004000000}"/>
                  </a:ext>
                </a:extLst>
              </xdr:cNvPr>
              <xdr:cNvGrpSpPr/>
            </xdr:nvGrpSpPr>
            <xdr:grpSpPr>
              <a:xfrm>
                <a:off x="9910764" y="962027"/>
                <a:ext cx="657224" cy="219075"/>
                <a:chOff x="10034589" y="1214439"/>
                <a:chExt cx="657224" cy="219075"/>
              </a:xfrm>
            </xdr:grpSpPr>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10034589" y="1214439"/>
                  <a:ext cx="3238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1</a:t>
                  </a:r>
                </a:p>
              </xdr:txBody>
            </xdr:sp>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10358438" y="1214439"/>
                  <a:ext cx="3333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2</a:t>
                  </a:r>
                </a:p>
              </xdr:txBody>
            </xdr:sp>
          </xdr:grpSp>
          <xdr:grpSp>
            <xdr:nvGrpSpPr>
              <xdr:cNvPr id="5" name="Group 4">
                <a:extLst>
                  <a:ext uri="{FF2B5EF4-FFF2-40B4-BE49-F238E27FC236}">
                    <a16:creationId xmlns:a16="http://schemas.microsoft.com/office/drawing/2014/main" id="{00000000-0008-0000-0000-000005000000}"/>
                  </a:ext>
                </a:extLst>
              </xdr:cNvPr>
              <xdr:cNvGrpSpPr/>
            </xdr:nvGrpSpPr>
            <xdr:grpSpPr>
              <a:xfrm>
                <a:off x="9915525" y="1214439"/>
                <a:ext cx="685801" cy="219075"/>
                <a:chOff x="9915525" y="1214439"/>
                <a:chExt cx="685801" cy="219075"/>
              </a:xfrm>
            </xdr:grpSpPr>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10234614" y="1214439"/>
                  <a:ext cx="366712"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t>
                  </a:r>
                </a:p>
              </xdr:txBody>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9915525" y="1214439"/>
                  <a:ext cx="3333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180976</xdr:colOff>
          <xdr:row>2</xdr:row>
          <xdr:rowOff>17727</xdr:rowOff>
        </xdr:from>
        <xdr:to>
          <xdr:col>15</xdr:col>
          <xdr:colOff>982133</xdr:colOff>
          <xdr:row>2</xdr:row>
          <xdr:rowOff>236802</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659881" y="455877"/>
              <a:ext cx="2142277" cy="219075"/>
              <a:chOff x="6143617" y="1140619"/>
              <a:chExt cx="2200282" cy="219075"/>
            </a:xfrm>
          </xdr:grpSpPr>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6143617" y="1140619"/>
                <a:ext cx="40481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DH</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7001471" y="1140619"/>
                <a:ext cx="395287"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GS</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7482186" y="1140619"/>
                <a:ext cx="357187"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SL</a:t>
                </a:r>
              </a:p>
            </xdr:txBody>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7924800" y="1140619"/>
                <a:ext cx="419099"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6633866" y="1153716"/>
                <a:ext cx="282177" cy="19288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SG  </a:t>
                </a:r>
              </a:p>
            </xdr:txBody>
          </xdr:sp>
        </xdr:grpSp>
        <xdr:clientData/>
      </xdr:twoCellAnchor>
    </mc:Choice>
    <mc:Fallback/>
  </mc:AlternateContent>
  <xdr:twoCellAnchor>
    <xdr:from>
      <xdr:col>2</xdr:col>
      <xdr:colOff>90487</xdr:colOff>
      <xdr:row>1</xdr:row>
      <xdr:rowOff>11834</xdr:rowOff>
    </xdr:from>
    <xdr:to>
      <xdr:col>7</xdr:col>
      <xdr:colOff>1195388</xdr:colOff>
      <xdr:row>1</xdr:row>
      <xdr:rowOff>250753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81112" y="192232"/>
          <a:ext cx="4122955" cy="238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323849</xdr:colOff>
      <xdr:row>2</xdr:row>
      <xdr:rowOff>9019</xdr:rowOff>
    </xdr:from>
    <xdr:to>
      <xdr:col>6</xdr:col>
      <xdr:colOff>169333</xdr:colOff>
      <xdr:row>2</xdr:row>
      <xdr:rowOff>253999</xdr:rowOff>
    </xdr:to>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1514474" y="447386"/>
          <a:ext cx="2686748" cy="244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7</xdr:col>
      <xdr:colOff>487892</xdr:colOff>
      <xdr:row>2</xdr:row>
      <xdr:rowOff>12146</xdr:rowOff>
    </xdr:from>
    <xdr:to>
      <xdr:col>10</xdr:col>
      <xdr:colOff>174625</xdr:colOff>
      <xdr:row>2</xdr:row>
      <xdr:rowOff>249214</xdr:rowOff>
    </xdr:to>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4696571" y="450513"/>
          <a:ext cx="1476279" cy="2370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11</xdr:col>
      <xdr:colOff>259293</xdr:colOff>
      <xdr:row>1</xdr:row>
      <xdr:rowOff>10825</xdr:rowOff>
    </xdr:from>
    <xdr:to>
      <xdr:col>16</xdr:col>
      <xdr:colOff>5292</xdr:colOff>
      <xdr:row>1</xdr:row>
      <xdr:rowOff>250081</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448739" y="191223"/>
          <a:ext cx="2940843" cy="239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449014</xdr:colOff>
      <xdr:row>31</xdr:row>
      <xdr:rowOff>132255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593014" cy="58015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E10AF-3B94-44C8-BD02-250CCCCF9301}">
  <sheetPr codeName="Sheet1">
    <pageSetUpPr fitToPage="1"/>
  </sheetPr>
  <dimension ref="B2:U46"/>
  <sheetViews>
    <sheetView tabSelected="1" zoomScale="80" zoomScaleNormal="80" workbookViewId="0">
      <selection activeCell="C32" sqref="C32"/>
    </sheetView>
  </sheetViews>
  <sheetFormatPr defaultColWidth="9.109375" defaultRowHeight="14.4" x14ac:dyDescent="0.3"/>
  <cols>
    <col min="1" max="1" width="2.77734375" style="21" customWidth="1"/>
    <col min="2" max="2" width="13.88671875" style="21" customWidth="1"/>
    <col min="3" max="3" width="22.5546875" style="21" customWidth="1"/>
    <col min="4" max="4" width="8.109375" style="21" customWidth="1"/>
    <col min="5" max="5" width="2" style="21" customWidth="1"/>
    <col min="6" max="6" width="7.21875" style="21" customWidth="1"/>
    <col min="7" max="7" width="2.44140625" style="21" customWidth="1"/>
    <col min="8" max="8" width="17" style="21" customWidth="1"/>
    <col min="9" max="9" width="13.109375" style="10" hidden="1" customWidth="1"/>
    <col min="10" max="10" width="8.109375" style="22" customWidth="1"/>
    <col min="11" max="11" width="2.6640625" style="22" customWidth="1"/>
    <col min="12" max="12" width="8.109375" style="22" customWidth="1"/>
    <col min="13" max="13" width="2.5546875" style="22" customWidth="1"/>
    <col min="14" max="14" width="17" style="21" customWidth="1"/>
    <col min="15" max="15" width="12.5546875" style="3" hidden="1" customWidth="1"/>
    <col min="16" max="16" width="21.21875" style="21" customWidth="1"/>
    <col min="17" max="17" width="20.88671875" style="21" customWidth="1"/>
    <col min="18" max="19" width="1.77734375" style="21" customWidth="1"/>
    <col min="20" max="21" width="9.109375" style="21" hidden="1" customWidth="1"/>
    <col min="22" max="16384" width="9.109375" style="21"/>
  </cols>
  <sheetData>
    <row r="2" spans="2:17" ht="20.399999999999999" customHeight="1" x14ac:dyDescent="0.3">
      <c r="B2" s="23" t="s">
        <v>23</v>
      </c>
      <c r="C2" s="24"/>
      <c r="D2" s="91"/>
      <c r="E2" s="92"/>
      <c r="F2" s="25"/>
      <c r="G2" s="26"/>
      <c r="H2" s="27"/>
      <c r="J2" s="23" t="s">
        <v>29</v>
      </c>
      <c r="K2" s="28"/>
      <c r="L2" s="28"/>
      <c r="M2" s="28"/>
      <c r="N2" s="29"/>
      <c r="O2" s="4"/>
      <c r="P2" s="30"/>
      <c r="Q2" s="31" t="s">
        <v>25</v>
      </c>
    </row>
    <row r="3" spans="2:17" ht="20.399999999999999" customHeight="1" x14ac:dyDescent="0.3">
      <c r="B3" s="23" t="s">
        <v>26</v>
      </c>
      <c r="C3" s="29"/>
      <c r="D3" s="29"/>
      <c r="E3" s="29"/>
      <c r="F3" s="29"/>
      <c r="G3" s="29"/>
      <c r="H3" s="23" t="s">
        <v>27</v>
      </c>
      <c r="J3" s="32"/>
      <c r="K3" s="28"/>
      <c r="L3" s="23" t="s">
        <v>24</v>
      </c>
      <c r="M3" s="28"/>
      <c r="N3" s="29"/>
      <c r="O3" s="4"/>
      <c r="P3" s="30"/>
      <c r="Q3" s="27" t="s">
        <v>28</v>
      </c>
    </row>
    <row r="4" spans="2:17" ht="20.399999999999999" customHeight="1" x14ac:dyDescent="0.3">
      <c r="B4" s="35"/>
      <c r="C4" s="35"/>
      <c r="D4" s="35"/>
      <c r="E4" s="35"/>
      <c r="F4" s="35"/>
      <c r="G4" s="35"/>
      <c r="H4" s="69"/>
      <c r="J4" s="33"/>
      <c r="K4" s="34"/>
      <c r="L4" s="69"/>
      <c r="M4" s="34"/>
      <c r="N4" s="35"/>
      <c r="O4" s="5"/>
      <c r="P4" s="35"/>
      <c r="Q4" s="33"/>
    </row>
    <row r="5" spans="2:17" ht="20.399999999999999" hidden="1" customHeight="1" thickTop="1" thickBot="1" x14ac:dyDescent="0.35">
      <c r="B5" s="35"/>
      <c r="C5" s="77" t="s">
        <v>43</v>
      </c>
      <c r="D5" s="71"/>
      <c r="E5" s="71"/>
      <c r="F5" s="71"/>
      <c r="G5" s="71"/>
      <c r="H5" s="78">
        <f>IF(N7=2,2,IF(N7=3,3,IF(N7=4,4,0)))</f>
        <v>0</v>
      </c>
      <c r="I5" s="84">
        <f>IF(H5=3,1000,10000)</f>
        <v>10000</v>
      </c>
      <c r="J5" s="76" t="s">
        <v>47</v>
      </c>
      <c r="K5" s="34"/>
      <c r="L5" s="69"/>
      <c r="M5" s="34"/>
      <c r="N5" s="35"/>
      <c r="O5" s="5"/>
      <c r="P5" s="35"/>
      <c r="Q5" s="33"/>
    </row>
    <row r="6" spans="2:17" ht="20.399999999999999" hidden="1" customHeight="1" thickTop="1" x14ac:dyDescent="0.35">
      <c r="B6" s="35"/>
      <c r="C6" s="70"/>
      <c r="D6" s="71"/>
      <c r="E6" s="71"/>
      <c r="F6" s="71" t="s">
        <v>41</v>
      </c>
      <c r="G6" s="71"/>
      <c r="H6" s="72" t="s">
        <v>42</v>
      </c>
      <c r="I6" s="81" t="s">
        <v>45</v>
      </c>
      <c r="J6" s="73" t="s">
        <v>39</v>
      </c>
      <c r="K6" s="74"/>
      <c r="L6" s="75" t="s">
        <v>40</v>
      </c>
      <c r="M6" s="34"/>
      <c r="N6" s="71" t="s">
        <v>46</v>
      </c>
      <c r="O6" s="5"/>
      <c r="P6" s="71" t="s">
        <v>44</v>
      </c>
      <c r="Q6" s="33"/>
    </row>
    <row r="7" spans="2:17" ht="20.399999999999999" hidden="1" customHeight="1" x14ac:dyDescent="0.35">
      <c r="B7" s="35"/>
      <c r="C7" s="70"/>
      <c r="D7" s="71"/>
      <c r="E7" s="71"/>
      <c r="F7" s="71">
        <f>C22</f>
        <v>0</v>
      </c>
      <c r="G7" s="71"/>
      <c r="H7" s="72">
        <f t="shared" ref="H7:H16" si="0">IF(H22=INT(H22),0,LEN(MID(H22-INT(H22),FIND(".",H22,1),LEN(H22)-FIND(".",H22,1))))</f>
        <v>0</v>
      </c>
      <c r="I7" s="81">
        <f>MAX(H7:H16)</f>
        <v>0</v>
      </c>
      <c r="J7" s="76" t="s">
        <v>38</v>
      </c>
      <c r="K7" s="74"/>
      <c r="L7" s="75">
        <f>COUNTIF(H7:H16,J7)</f>
        <v>10</v>
      </c>
      <c r="M7" s="34"/>
      <c r="N7" s="83">
        <f>MODE(H7:H16)</f>
        <v>0</v>
      </c>
      <c r="O7" s="5"/>
      <c r="P7" s="85">
        <f>IF(I7=N7,H5,"check data")</f>
        <v>0</v>
      </c>
      <c r="Q7" s="33"/>
    </row>
    <row r="8" spans="2:17" ht="20.399999999999999" hidden="1" customHeight="1" x14ac:dyDescent="0.3">
      <c r="B8" s="35"/>
      <c r="C8" s="70"/>
      <c r="D8" s="71"/>
      <c r="E8" s="71"/>
      <c r="F8" s="71">
        <f t="shared" ref="F8:F16" si="1">C23</f>
        <v>0</v>
      </c>
      <c r="G8" s="71"/>
      <c r="H8" s="72">
        <f t="shared" si="0"/>
        <v>0</v>
      </c>
      <c r="J8" s="76" t="s">
        <v>32</v>
      </c>
      <c r="K8" s="74"/>
      <c r="L8" s="75">
        <f t="shared" ref="L8:L13" si="2">COUNTIF(H8:H17,J8)</f>
        <v>0</v>
      </c>
      <c r="M8" s="34"/>
      <c r="N8" s="35"/>
      <c r="O8" s="5"/>
      <c r="P8" s="35"/>
      <c r="Q8" s="33"/>
    </row>
    <row r="9" spans="2:17" ht="20.399999999999999" hidden="1" customHeight="1" x14ac:dyDescent="0.3">
      <c r="B9" s="35"/>
      <c r="C9" s="70"/>
      <c r="D9" s="71"/>
      <c r="E9" s="71"/>
      <c r="F9" s="71">
        <f t="shared" si="1"/>
        <v>0</v>
      </c>
      <c r="G9" s="71"/>
      <c r="H9" s="72">
        <f t="shared" si="0"/>
        <v>0</v>
      </c>
      <c r="J9" s="76" t="s">
        <v>33</v>
      </c>
      <c r="K9" s="74"/>
      <c r="L9" s="75">
        <f t="shared" si="2"/>
        <v>0</v>
      </c>
      <c r="M9" s="34"/>
      <c r="N9" s="35"/>
      <c r="O9" s="5"/>
      <c r="P9" s="35"/>
      <c r="Q9" s="33"/>
    </row>
    <row r="10" spans="2:17" ht="20.399999999999999" hidden="1" customHeight="1" x14ac:dyDescent="0.3">
      <c r="B10" s="35"/>
      <c r="C10" s="70"/>
      <c r="D10" s="71"/>
      <c r="E10" s="71"/>
      <c r="F10" s="71">
        <f t="shared" si="1"/>
        <v>0</v>
      </c>
      <c r="G10" s="71"/>
      <c r="H10" s="72">
        <f t="shared" si="0"/>
        <v>0</v>
      </c>
      <c r="J10" s="76" t="s">
        <v>34</v>
      </c>
      <c r="K10" s="74"/>
      <c r="L10" s="75">
        <f t="shared" si="2"/>
        <v>0</v>
      </c>
      <c r="M10" s="34"/>
      <c r="N10" s="35"/>
      <c r="O10" s="5"/>
      <c r="P10" s="35"/>
      <c r="Q10" s="33"/>
    </row>
    <row r="11" spans="2:17" ht="20.399999999999999" hidden="1" customHeight="1" x14ac:dyDescent="0.3">
      <c r="B11" s="35"/>
      <c r="C11" s="70"/>
      <c r="D11" s="71"/>
      <c r="E11" s="71"/>
      <c r="F11" s="71">
        <f t="shared" si="1"/>
        <v>0</v>
      </c>
      <c r="G11" s="71"/>
      <c r="H11" s="72">
        <f t="shared" si="0"/>
        <v>0</v>
      </c>
      <c r="J11" s="76" t="s">
        <v>35</v>
      </c>
      <c r="K11" s="74"/>
      <c r="L11" s="75">
        <f t="shared" si="2"/>
        <v>0</v>
      </c>
      <c r="M11" s="34"/>
      <c r="N11" s="35"/>
      <c r="O11" s="5"/>
      <c r="P11" s="35"/>
      <c r="Q11" s="33"/>
    </row>
    <row r="12" spans="2:17" ht="20.399999999999999" hidden="1" customHeight="1" x14ac:dyDescent="0.3">
      <c r="B12" s="35"/>
      <c r="C12" s="70"/>
      <c r="D12" s="71"/>
      <c r="E12" s="71"/>
      <c r="F12" s="71">
        <f t="shared" si="1"/>
        <v>0</v>
      </c>
      <c r="G12" s="71"/>
      <c r="H12" s="72">
        <f t="shared" si="0"/>
        <v>0</v>
      </c>
      <c r="J12" s="76" t="s">
        <v>36</v>
      </c>
      <c r="K12" s="74"/>
      <c r="L12" s="75">
        <f t="shared" si="2"/>
        <v>0</v>
      </c>
      <c r="M12" s="34"/>
      <c r="N12" s="35"/>
      <c r="O12" s="5"/>
      <c r="P12" s="35"/>
      <c r="Q12" s="33"/>
    </row>
    <row r="13" spans="2:17" ht="20.399999999999999" hidden="1" customHeight="1" x14ac:dyDescent="0.3">
      <c r="B13" s="35"/>
      <c r="C13" s="70"/>
      <c r="D13" s="71"/>
      <c r="E13" s="71"/>
      <c r="F13" s="71">
        <f t="shared" si="1"/>
        <v>0</v>
      </c>
      <c r="G13" s="71"/>
      <c r="H13" s="72">
        <f t="shared" si="0"/>
        <v>0</v>
      </c>
      <c r="J13" s="76" t="s">
        <v>37</v>
      </c>
      <c r="K13" s="74"/>
      <c r="L13" s="75">
        <f t="shared" si="2"/>
        <v>0</v>
      </c>
      <c r="M13" s="34"/>
      <c r="N13" s="35"/>
      <c r="O13" s="5"/>
      <c r="P13" s="35"/>
      <c r="Q13" s="33"/>
    </row>
    <row r="14" spans="2:17" ht="20.399999999999999" hidden="1" customHeight="1" x14ac:dyDescent="0.3">
      <c r="B14" s="35"/>
      <c r="C14" s="70"/>
      <c r="D14" s="71"/>
      <c r="E14" s="71"/>
      <c r="F14" s="71">
        <f t="shared" si="1"/>
        <v>0</v>
      </c>
      <c r="G14" s="71"/>
      <c r="H14" s="72">
        <f t="shared" si="0"/>
        <v>0</v>
      </c>
      <c r="J14" s="33"/>
      <c r="K14" s="34"/>
      <c r="L14" s="69"/>
      <c r="M14" s="34"/>
      <c r="N14" s="35"/>
      <c r="O14" s="5"/>
      <c r="P14" s="35"/>
      <c r="Q14" s="33"/>
    </row>
    <row r="15" spans="2:17" ht="20.399999999999999" hidden="1" customHeight="1" x14ac:dyDescent="0.3">
      <c r="B15" s="35"/>
      <c r="C15" s="70"/>
      <c r="D15" s="71"/>
      <c r="E15" s="71"/>
      <c r="F15" s="71">
        <f t="shared" si="1"/>
        <v>0</v>
      </c>
      <c r="G15" s="71"/>
      <c r="H15" s="72">
        <f t="shared" si="0"/>
        <v>0</v>
      </c>
      <c r="J15" s="33"/>
      <c r="K15" s="34"/>
      <c r="L15" s="69"/>
      <c r="M15" s="34"/>
      <c r="N15" s="35"/>
      <c r="O15" s="5"/>
      <c r="P15" s="35"/>
      <c r="Q15" s="33"/>
    </row>
    <row r="16" spans="2:17" ht="20.399999999999999" hidden="1" customHeight="1" x14ac:dyDescent="0.3">
      <c r="B16" s="35"/>
      <c r="C16" s="70"/>
      <c r="D16" s="71"/>
      <c r="E16" s="71"/>
      <c r="F16" s="71">
        <f t="shared" si="1"/>
        <v>0</v>
      </c>
      <c r="G16" s="71"/>
      <c r="H16" s="72">
        <f t="shared" si="0"/>
        <v>0</v>
      </c>
      <c r="J16" s="33"/>
      <c r="K16" s="34"/>
      <c r="L16" s="69"/>
      <c r="M16" s="34"/>
      <c r="N16" s="35"/>
      <c r="O16" s="5"/>
      <c r="P16" s="35"/>
      <c r="Q16" s="33"/>
    </row>
    <row r="17" spans="2:20" ht="20.399999999999999" hidden="1" customHeight="1" x14ac:dyDescent="0.3">
      <c r="J17" s="33"/>
      <c r="K17" s="34"/>
      <c r="L17" s="34"/>
      <c r="M17" s="34"/>
      <c r="N17" s="35"/>
      <c r="O17" s="5"/>
      <c r="P17" s="35"/>
      <c r="Q17" s="33"/>
    </row>
    <row r="18" spans="2:20" ht="14.25" customHeight="1" x14ac:dyDescent="0.3">
      <c r="B18" s="90" t="s">
        <v>4</v>
      </c>
      <c r="C18" s="94" t="s">
        <v>5</v>
      </c>
      <c r="D18" s="95" t="s">
        <v>7</v>
      </c>
      <c r="E18" s="90"/>
      <c r="F18" s="90"/>
      <c r="G18" s="90"/>
      <c r="H18" s="94"/>
      <c r="I18" s="7"/>
      <c r="J18" s="90" t="s">
        <v>8</v>
      </c>
      <c r="K18" s="90"/>
      <c r="L18" s="90"/>
      <c r="M18" s="90"/>
      <c r="N18" s="90"/>
      <c r="O18" s="6"/>
      <c r="P18" s="63"/>
      <c r="Q18" s="90" t="s">
        <v>31</v>
      </c>
    </row>
    <row r="19" spans="2:20" ht="14.25" customHeight="1" x14ac:dyDescent="0.3">
      <c r="B19" s="90"/>
      <c r="C19" s="94"/>
      <c r="D19" s="95"/>
      <c r="E19" s="90"/>
      <c r="F19" s="90"/>
      <c r="G19" s="90"/>
      <c r="H19" s="94"/>
      <c r="I19" s="6"/>
      <c r="J19" s="90"/>
      <c r="K19" s="90"/>
      <c r="L19" s="90"/>
      <c r="M19" s="90"/>
      <c r="N19" s="90"/>
      <c r="O19" s="7"/>
      <c r="P19" s="36"/>
      <c r="Q19" s="90"/>
      <c r="T19" s="55" t="s">
        <v>30</v>
      </c>
    </row>
    <row r="20" spans="2:20" ht="14.25" customHeight="1" x14ac:dyDescent="0.3">
      <c r="B20" s="90"/>
      <c r="C20" s="94"/>
      <c r="D20" s="95"/>
      <c r="E20" s="90"/>
      <c r="F20" s="90"/>
      <c r="G20" s="90"/>
      <c r="H20" s="94"/>
      <c r="I20" s="6"/>
      <c r="J20" s="90"/>
      <c r="K20" s="90"/>
      <c r="L20" s="90"/>
      <c r="M20" s="90"/>
      <c r="N20" s="90"/>
      <c r="O20" s="7"/>
      <c r="P20" s="36"/>
      <c r="Q20" s="90"/>
      <c r="T20" s="54">
        <v>0</v>
      </c>
    </row>
    <row r="21" spans="2:20" s="40" customFormat="1" ht="14.25" customHeight="1" x14ac:dyDescent="0.3">
      <c r="B21" s="90"/>
      <c r="C21" s="94"/>
      <c r="D21" s="37" t="s">
        <v>0</v>
      </c>
      <c r="E21" s="38"/>
      <c r="F21" s="38" t="s">
        <v>1</v>
      </c>
      <c r="G21" s="38"/>
      <c r="H21" s="39" t="s">
        <v>3</v>
      </c>
      <c r="I21" s="11"/>
      <c r="J21" s="38" t="s">
        <v>0</v>
      </c>
      <c r="K21" s="38"/>
      <c r="L21" s="38" t="s">
        <v>1</v>
      </c>
      <c r="M21" s="38"/>
      <c r="N21" s="38" t="s">
        <v>3</v>
      </c>
      <c r="O21" s="8"/>
      <c r="P21" s="36"/>
      <c r="Q21" s="90"/>
      <c r="T21" s="54">
        <v>59.999899999999997</v>
      </c>
    </row>
    <row r="22" spans="2:20" ht="21" x14ac:dyDescent="0.4">
      <c r="B22" s="41">
        <v>1</v>
      </c>
      <c r="C22" s="1"/>
      <c r="D22" s="2"/>
      <c r="E22" s="42" t="s">
        <v>2</v>
      </c>
      <c r="F22" s="2"/>
      <c r="G22" s="42" t="s">
        <v>2</v>
      </c>
      <c r="H22" s="89"/>
      <c r="I22" s="86">
        <f t="shared" ref="I22:I31" si="3">H22+(F22*60)+(D22*3600)</f>
        <v>0</v>
      </c>
      <c r="J22" s="2"/>
      <c r="K22" s="42" t="s">
        <v>2</v>
      </c>
      <c r="L22" s="2"/>
      <c r="M22" s="42" t="s">
        <v>2</v>
      </c>
      <c r="N22" s="89"/>
      <c r="O22" s="87">
        <f>N22+(L22*60)+(J22*3600)</f>
        <v>0</v>
      </c>
      <c r="P22" s="82"/>
      <c r="Q22" s="79" t="str">
        <f>IF(N22="","",ROUND(I22-O22,H$5))</f>
        <v/>
      </c>
      <c r="T22" s="53"/>
    </row>
    <row r="23" spans="2:20" ht="21" customHeight="1" x14ac:dyDescent="0.4">
      <c r="B23" s="41">
        <v>2</v>
      </c>
      <c r="C23" s="1"/>
      <c r="D23" s="2"/>
      <c r="E23" s="42" t="s">
        <v>2</v>
      </c>
      <c r="F23" s="2"/>
      <c r="G23" s="42" t="s">
        <v>2</v>
      </c>
      <c r="H23" s="89"/>
      <c r="I23" s="86">
        <f t="shared" si="3"/>
        <v>0</v>
      </c>
      <c r="J23" s="2"/>
      <c r="K23" s="42" t="s">
        <v>2</v>
      </c>
      <c r="L23" s="2"/>
      <c r="M23" s="42" t="s">
        <v>2</v>
      </c>
      <c r="N23" s="89"/>
      <c r="O23" s="87">
        <f t="shared" ref="O23:O31" si="4">N23+(L23*60)+(J23*3600)</f>
        <v>0</v>
      </c>
      <c r="P23" s="82"/>
      <c r="Q23" s="79" t="str">
        <f t="shared" ref="Q23:Q31" si="5">IF(N23="","",ROUND(I23-O23,H$5))</f>
        <v/>
      </c>
    </row>
    <row r="24" spans="2:20" ht="21" x14ac:dyDescent="0.4">
      <c r="B24" s="41">
        <v>3</v>
      </c>
      <c r="C24" s="1"/>
      <c r="D24" s="2"/>
      <c r="E24" s="42" t="s">
        <v>2</v>
      </c>
      <c r="F24" s="2"/>
      <c r="G24" s="42" t="s">
        <v>2</v>
      </c>
      <c r="H24" s="89"/>
      <c r="I24" s="86">
        <f t="shared" si="3"/>
        <v>0</v>
      </c>
      <c r="J24" s="2"/>
      <c r="K24" s="42" t="s">
        <v>2</v>
      </c>
      <c r="L24" s="2"/>
      <c r="M24" s="42" t="s">
        <v>2</v>
      </c>
      <c r="N24" s="89"/>
      <c r="O24" s="87">
        <f t="shared" si="4"/>
        <v>0</v>
      </c>
      <c r="P24" s="82"/>
      <c r="Q24" s="79" t="str">
        <f t="shared" si="5"/>
        <v/>
      </c>
    </row>
    <row r="25" spans="2:20" ht="21" x14ac:dyDescent="0.4">
      <c r="B25" s="41">
        <v>4</v>
      </c>
      <c r="C25" s="1"/>
      <c r="D25" s="2"/>
      <c r="E25" s="42" t="s">
        <v>2</v>
      </c>
      <c r="F25" s="2"/>
      <c r="G25" s="42" t="s">
        <v>2</v>
      </c>
      <c r="H25" s="89"/>
      <c r="I25" s="86">
        <f t="shared" si="3"/>
        <v>0</v>
      </c>
      <c r="J25" s="2"/>
      <c r="K25" s="42" t="s">
        <v>2</v>
      </c>
      <c r="L25" s="2"/>
      <c r="M25" s="42" t="s">
        <v>2</v>
      </c>
      <c r="N25" s="89"/>
      <c r="O25" s="87">
        <f t="shared" si="4"/>
        <v>0</v>
      </c>
      <c r="P25" s="82"/>
      <c r="Q25" s="79" t="str">
        <f t="shared" si="5"/>
        <v/>
      </c>
    </row>
    <row r="26" spans="2:20" ht="21" x14ac:dyDescent="0.4">
      <c r="B26" s="41">
        <v>5</v>
      </c>
      <c r="C26" s="1"/>
      <c r="D26" s="2"/>
      <c r="E26" s="42" t="s">
        <v>2</v>
      </c>
      <c r="F26" s="2"/>
      <c r="G26" s="42" t="s">
        <v>2</v>
      </c>
      <c r="H26" s="89"/>
      <c r="I26" s="86">
        <f t="shared" si="3"/>
        <v>0</v>
      </c>
      <c r="J26" s="2"/>
      <c r="K26" s="42" t="s">
        <v>2</v>
      </c>
      <c r="L26" s="2"/>
      <c r="M26" s="42" t="s">
        <v>2</v>
      </c>
      <c r="N26" s="89"/>
      <c r="O26" s="87">
        <f t="shared" si="4"/>
        <v>0</v>
      </c>
      <c r="P26" s="82"/>
      <c r="Q26" s="79" t="str">
        <f t="shared" si="5"/>
        <v/>
      </c>
    </row>
    <row r="27" spans="2:20" ht="21" x14ac:dyDescent="0.4">
      <c r="B27" s="41">
        <v>6</v>
      </c>
      <c r="C27" s="1"/>
      <c r="D27" s="2"/>
      <c r="E27" s="42" t="s">
        <v>2</v>
      </c>
      <c r="F27" s="2"/>
      <c r="G27" s="42" t="s">
        <v>2</v>
      </c>
      <c r="H27" s="89"/>
      <c r="I27" s="86">
        <f t="shared" si="3"/>
        <v>0</v>
      </c>
      <c r="J27" s="2"/>
      <c r="K27" s="42" t="s">
        <v>2</v>
      </c>
      <c r="L27" s="2"/>
      <c r="M27" s="42" t="s">
        <v>2</v>
      </c>
      <c r="N27" s="89"/>
      <c r="O27" s="87">
        <f t="shared" si="4"/>
        <v>0</v>
      </c>
      <c r="P27" s="82"/>
      <c r="Q27" s="79" t="str">
        <f t="shared" si="5"/>
        <v/>
      </c>
    </row>
    <row r="28" spans="2:20" ht="21" x14ac:dyDescent="0.4">
      <c r="B28" s="41">
        <v>7</v>
      </c>
      <c r="C28" s="1"/>
      <c r="D28" s="2"/>
      <c r="E28" s="42" t="s">
        <v>2</v>
      </c>
      <c r="F28" s="2"/>
      <c r="G28" s="42" t="s">
        <v>2</v>
      </c>
      <c r="H28" s="89"/>
      <c r="I28" s="86">
        <f t="shared" si="3"/>
        <v>0</v>
      </c>
      <c r="J28" s="2"/>
      <c r="K28" s="42" t="s">
        <v>2</v>
      </c>
      <c r="L28" s="2"/>
      <c r="M28" s="42" t="s">
        <v>2</v>
      </c>
      <c r="N28" s="89"/>
      <c r="O28" s="87">
        <f t="shared" si="4"/>
        <v>0</v>
      </c>
      <c r="P28" s="82"/>
      <c r="Q28" s="79" t="str">
        <f t="shared" si="5"/>
        <v/>
      </c>
    </row>
    <row r="29" spans="2:20" ht="21" x14ac:dyDescent="0.4">
      <c r="B29" s="41">
        <v>8</v>
      </c>
      <c r="C29" s="1"/>
      <c r="D29" s="2"/>
      <c r="E29" s="42" t="s">
        <v>2</v>
      </c>
      <c r="F29" s="2"/>
      <c r="G29" s="42" t="s">
        <v>2</v>
      </c>
      <c r="H29" s="89"/>
      <c r="I29" s="86">
        <f t="shared" si="3"/>
        <v>0</v>
      </c>
      <c r="J29" s="2"/>
      <c r="K29" s="42" t="s">
        <v>2</v>
      </c>
      <c r="L29" s="2"/>
      <c r="M29" s="42" t="s">
        <v>2</v>
      </c>
      <c r="N29" s="89"/>
      <c r="O29" s="87">
        <f t="shared" si="4"/>
        <v>0</v>
      </c>
      <c r="P29" s="82"/>
      <c r="Q29" s="79" t="str">
        <f t="shared" si="5"/>
        <v/>
      </c>
    </row>
    <row r="30" spans="2:20" ht="21" x14ac:dyDescent="0.4">
      <c r="B30" s="41">
        <v>9</v>
      </c>
      <c r="C30" s="1"/>
      <c r="D30" s="2"/>
      <c r="E30" s="42" t="s">
        <v>2</v>
      </c>
      <c r="F30" s="2"/>
      <c r="G30" s="42" t="s">
        <v>2</v>
      </c>
      <c r="H30" s="89"/>
      <c r="I30" s="86">
        <f t="shared" si="3"/>
        <v>0</v>
      </c>
      <c r="J30" s="2"/>
      <c r="K30" s="42" t="s">
        <v>2</v>
      </c>
      <c r="L30" s="2"/>
      <c r="M30" s="42" t="s">
        <v>2</v>
      </c>
      <c r="N30" s="89"/>
      <c r="O30" s="87">
        <f t="shared" si="4"/>
        <v>0</v>
      </c>
      <c r="P30" s="82"/>
      <c r="Q30" s="79" t="str">
        <f t="shared" si="5"/>
        <v/>
      </c>
    </row>
    <row r="31" spans="2:20" ht="21" x14ac:dyDescent="0.4">
      <c r="B31" s="41">
        <v>10</v>
      </c>
      <c r="C31" s="1"/>
      <c r="D31" s="2"/>
      <c r="E31" s="42" t="s">
        <v>2</v>
      </c>
      <c r="F31" s="2"/>
      <c r="G31" s="42" t="s">
        <v>2</v>
      </c>
      <c r="H31" s="89"/>
      <c r="I31" s="86">
        <f t="shared" si="3"/>
        <v>0</v>
      </c>
      <c r="J31" s="2"/>
      <c r="K31" s="42" t="s">
        <v>2</v>
      </c>
      <c r="L31" s="2"/>
      <c r="M31" s="42" t="s">
        <v>2</v>
      </c>
      <c r="N31" s="89"/>
      <c r="O31" s="87">
        <f t="shared" si="4"/>
        <v>0</v>
      </c>
      <c r="P31" s="82"/>
      <c r="Q31" s="79" t="str">
        <f t="shared" si="5"/>
        <v/>
      </c>
    </row>
    <row r="32" spans="2:20" ht="21" x14ac:dyDescent="0.4">
      <c r="B32" s="44" t="s">
        <v>6</v>
      </c>
      <c r="C32" s="68"/>
      <c r="D32" s="45" t="s">
        <v>22</v>
      </c>
      <c r="E32" s="65" t="s">
        <v>2</v>
      </c>
      <c r="F32" s="46" t="s">
        <v>22</v>
      </c>
      <c r="G32" s="65" t="s">
        <v>2</v>
      </c>
      <c r="H32" s="43" t="s">
        <v>9</v>
      </c>
      <c r="I32" s="3"/>
      <c r="J32" s="2"/>
      <c r="K32" s="65" t="s">
        <v>2</v>
      </c>
      <c r="L32" s="2"/>
      <c r="M32" s="65" t="s">
        <v>2</v>
      </c>
      <c r="N32" s="89"/>
      <c r="O32" s="87">
        <f t="shared" ref="O32" si="6">N32+(L32*60)+(J32*3600)</f>
        <v>0</v>
      </c>
      <c r="P32" s="56" t="s">
        <v>10</v>
      </c>
      <c r="Q32" s="47" t="s">
        <v>11</v>
      </c>
    </row>
    <row r="33" spans="2:17" ht="24.45" customHeight="1" x14ac:dyDescent="0.3">
      <c r="B33" s="48"/>
      <c r="C33" s="48"/>
      <c r="D33" s="48"/>
      <c r="E33" s="48"/>
      <c r="F33" s="48"/>
      <c r="G33" s="48"/>
      <c r="H33" s="48"/>
      <c r="I33" s="12"/>
      <c r="J33" s="49"/>
      <c r="K33" s="49"/>
      <c r="L33" s="49"/>
      <c r="M33" s="49"/>
      <c r="N33" s="48"/>
      <c r="O33" s="9"/>
      <c r="P33" s="48"/>
      <c r="Q33" s="50"/>
    </row>
    <row r="34" spans="2:17" ht="21" x14ac:dyDescent="0.4">
      <c r="N34" s="48"/>
      <c r="O34" s="9"/>
      <c r="P34" s="57" t="s">
        <v>12</v>
      </c>
      <c r="Q34" s="79">
        <f>SUM(Q22:Q31)</f>
        <v>0</v>
      </c>
    </row>
    <row r="35" spans="2:17" ht="21" x14ac:dyDescent="0.4">
      <c r="N35" s="48"/>
      <c r="O35" s="9"/>
      <c r="P35" s="58" t="s">
        <v>13</v>
      </c>
      <c r="Q35" s="79">
        <f>ROUND(Q34/10,H5)</f>
        <v>0</v>
      </c>
    </row>
    <row r="36" spans="2:17" ht="21" x14ac:dyDescent="0.4">
      <c r="N36" s="48"/>
      <c r="O36" s="9"/>
      <c r="P36" s="51"/>
      <c r="Q36" s="64"/>
    </row>
    <row r="37" spans="2:17" s="3" customFormat="1" ht="21" hidden="1" x14ac:dyDescent="0.4">
      <c r="B37" s="15" t="s">
        <v>21</v>
      </c>
      <c r="C37" s="15" t="s">
        <v>16</v>
      </c>
      <c r="D37" s="15" t="s">
        <v>17</v>
      </c>
      <c r="E37" s="15"/>
      <c r="F37" s="15" t="s">
        <v>18</v>
      </c>
      <c r="G37" s="13"/>
      <c r="H37" s="13" t="s">
        <v>15</v>
      </c>
      <c r="I37" s="13" t="s">
        <v>16</v>
      </c>
      <c r="J37" s="13" t="s">
        <v>17</v>
      </c>
      <c r="K37" s="13"/>
      <c r="L37" s="13" t="s">
        <v>18</v>
      </c>
      <c r="M37" s="10"/>
      <c r="N37" s="9"/>
      <c r="O37" s="9"/>
      <c r="P37" s="16"/>
      <c r="Q37" s="59"/>
    </row>
    <row r="38" spans="2:17" s="3" customFormat="1" ht="21" hidden="1" x14ac:dyDescent="0.4">
      <c r="B38" s="17">
        <f>O32</f>
        <v>0</v>
      </c>
      <c r="C38" s="14">
        <f>B38/3600</f>
        <v>0</v>
      </c>
      <c r="D38" s="14">
        <f>(C38-TRUNC(C38))*60</f>
        <v>0</v>
      </c>
      <c r="E38" s="14"/>
      <c r="F38" s="18">
        <f>ROUND((D38-TRUNC(D38))*60,4)</f>
        <v>0</v>
      </c>
      <c r="H38" s="17">
        <f>O32+Q35</f>
        <v>0</v>
      </c>
      <c r="I38" s="14">
        <f>H38/3600</f>
        <v>0</v>
      </c>
      <c r="J38" s="14">
        <f>(I38-TRUNC(I38))*60</f>
        <v>0</v>
      </c>
      <c r="K38" s="14"/>
      <c r="L38" s="18">
        <f>ROUND((J38-TRUNC(J38))*60,4)</f>
        <v>0</v>
      </c>
      <c r="M38" s="10"/>
      <c r="N38" s="9"/>
      <c r="O38" s="9"/>
      <c r="P38" s="16"/>
      <c r="Q38" s="59"/>
    </row>
    <row r="39" spans="2:17" s="3" customFormat="1" hidden="1" x14ac:dyDescent="0.3">
      <c r="B39" s="19"/>
      <c r="C39" s="14">
        <f>TRUNC(C38)</f>
        <v>0</v>
      </c>
      <c r="D39" s="14">
        <f>TRUNC(D38)</f>
        <v>0</v>
      </c>
      <c r="E39" s="14"/>
      <c r="F39" s="20">
        <f>TRUNC(F38*10000)/10000</f>
        <v>0</v>
      </c>
      <c r="H39" s="19"/>
      <c r="I39" s="14">
        <f>TRUNC(I38)</f>
        <v>0</v>
      </c>
      <c r="J39" s="14">
        <f>TRUNC(J38)</f>
        <v>0</v>
      </c>
      <c r="K39" s="14"/>
      <c r="L39" s="14">
        <f>TRUNC(L38*10000)/10000</f>
        <v>0</v>
      </c>
      <c r="M39" s="10"/>
      <c r="N39" s="9"/>
      <c r="O39" s="9"/>
      <c r="P39" s="9"/>
      <c r="Q39" s="60"/>
    </row>
    <row r="40" spans="2:17" s="3" customFormat="1" ht="21.45" hidden="1" customHeight="1" x14ac:dyDescent="0.3">
      <c r="C40" s="10" t="str">
        <f>TEXT(C39,"00")</f>
        <v>00</v>
      </c>
      <c r="D40" s="10" t="str">
        <f>TEXT(D39,"00")</f>
        <v>00</v>
      </c>
      <c r="F40" s="88" t="str">
        <f>TEXT(F39,IF($H5=3,"00.000","00.0000"))</f>
        <v>00.0000</v>
      </c>
      <c r="I40" s="10" t="str">
        <f>TEXT(I39,"00")</f>
        <v>00</v>
      </c>
      <c r="J40" s="10" t="str">
        <f>TEXT(J39,"00")</f>
        <v>00</v>
      </c>
      <c r="K40" s="10"/>
      <c r="L40" s="88" t="str">
        <f>TEXT(L39,IF($H5=3,"00.000","00.0000"))</f>
        <v>00.0000</v>
      </c>
      <c r="M40" s="10"/>
      <c r="N40" s="9"/>
      <c r="O40" s="9"/>
      <c r="P40" s="9"/>
      <c r="Q40" s="60"/>
    </row>
    <row r="41" spans="2:17" ht="23.4" x14ac:dyDescent="0.45">
      <c r="N41" s="48"/>
      <c r="O41" s="9"/>
      <c r="P41" s="52" t="s">
        <v>19</v>
      </c>
      <c r="Q41" s="61" t="str">
        <f>CONCATENATE(C40,":",D40,":",F40)</f>
        <v>00:00:00.0000</v>
      </c>
    </row>
    <row r="42" spans="2:17" ht="21" x14ac:dyDescent="0.4">
      <c r="N42" s="48"/>
      <c r="O42" s="9"/>
      <c r="P42" s="52" t="s">
        <v>20</v>
      </c>
      <c r="Q42" s="80">
        <f>Q35</f>
        <v>0</v>
      </c>
    </row>
    <row r="43" spans="2:17" x14ac:dyDescent="0.3">
      <c r="N43" s="48"/>
      <c r="O43" s="9"/>
      <c r="P43" s="48"/>
      <c r="Q43" s="29"/>
    </row>
    <row r="44" spans="2:17" ht="23.4" x14ac:dyDescent="0.45">
      <c r="H44" s="66"/>
      <c r="N44" s="93" t="s">
        <v>14</v>
      </c>
      <c r="O44" s="93"/>
      <c r="P44" s="93"/>
      <c r="Q44" s="62" t="str">
        <f>CONCATENATE(I40,":",J40,":",L40)</f>
        <v>00:00:00.0000</v>
      </c>
    </row>
    <row r="45" spans="2:17" x14ac:dyDescent="0.3">
      <c r="H45" s="66"/>
    </row>
    <row r="46" spans="2:17" x14ac:dyDescent="0.3">
      <c r="H46" s="67"/>
    </row>
  </sheetData>
  <sheetProtection algorithmName="SHA-512" hashValue="yN3PtH2v3v3+oYhZpaeqOL6rDOC9LUNBddtPABmT9DJl+r6GMnf8MqXJJ8k0AcSpl0y6Sq+Gp9g5/GbtjO/ErQ==" saltValue="R5RNBNjeODwUuL4TKRoV+w==" spinCount="100000" sheet="1" selectLockedCells="1"/>
  <mergeCells count="7">
    <mergeCell ref="Q18:Q21"/>
    <mergeCell ref="D2:E2"/>
    <mergeCell ref="N44:P44"/>
    <mergeCell ref="J18:N20"/>
    <mergeCell ref="B18:B21"/>
    <mergeCell ref="C18:C21"/>
    <mergeCell ref="D18:H20"/>
  </mergeCells>
  <conditionalFormatting sqref="Q37:Q38 Q22:Q31">
    <cfRule type="cellIs" dxfId="13" priority="62" operator="equal">
      <formula>0</formula>
    </cfRule>
    <cfRule type="cellIs" dxfId="12" priority="63" operator="lessThan">
      <formula>0</formula>
    </cfRule>
    <cfRule type="cellIs" dxfId="11" priority="64" operator="greaterThan">
      <formula>0</formula>
    </cfRule>
  </conditionalFormatting>
  <conditionalFormatting sqref="Q34">
    <cfRule type="cellIs" dxfId="10" priority="10" operator="equal">
      <formula>0</formula>
    </cfRule>
    <cfRule type="cellIs" dxfId="9" priority="11" operator="lessThan">
      <formula>0</formula>
    </cfRule>
    <cfRule type="cellIs" dxfId="8" priority="12" operator="greaterThan">
      <formula>0</formula>
    </cfRule>
  </conditionalFormatting>
  <conditionalFormatting sqref="Q35:Q36">
    <cfRule type="cellIs" dxfId="7" priority="7" operator="equal">
      <formula>0</formula>
    </cfRule>
    <cfRule type="cellIs" dxfId="6" priority="8" operator="lessThan">
      <formula>0</formula>
    </cfRule>
    <cfRule type="cellIs" dxfId="5" priority="9" operator="greaterThan">
      <formula>0</formula>
    </cfRule>
  </conditionalFormatting>
  <conditionalFormatting sqref="N32">
    <cfRule type="expression" dxfId="4" priority="6">
      <formula>$H$5=3</formula>
    </cfRule>
  </conditionalFormatting>
  <conditionalFormatting sqref="Q22:Q31 Q34:Q35 Q42">
    <cfRule type="expression" dxfId="3" priority="5">
      <formula>$H$5=3</formula>
    </cfRule>
  </conditionalFormatting>
  <conditionalFormatting sqref="H22:H31">
    <cfRule type="expression" dxfId="2" priority="3">
      <formula>$H$5=3</formula>
    </cfRule>
  </conditionalFormatting>
  <conditionalFormatting sqref="I22:I31 O22:O32 F38:F40 L38:L40">
    <cfRule type="expression" dxfId="1" priority="2">
      <formula>$H$5=3</formula>
    </cfRule>
  </conditionalFormatting>
  <conditionalFormatting sqref="N22:N31">
    <cfRule type="expression" dxfId="0" priority="1">
      <formula>$H$5=3</formula>
    </cfRule>
  </conditionalFormatting>
  <dataValidations count="12">
    <dataValidation type="whole" allowBlank="1" showInputMessage="1" showErrorMessage="1" error="Enter the Bib Number" prompt="Enter the Bib Number" sqref="C22:C31" xr:uid="{E6D99BB5-427B-4D34-A030-2A89EC278E8E}">
      <formula1>1</formula1>
      <formula2>9999</formula2>
    </dataValidation>
    <dataValidation type="whole" allowBlank="1" showInputMessage="1" showErrorMessage="1" error="Enter the Bib Number.  Only whole numbes are accepted." prompt="Enter the Bib Number for Athlete with Missed Impulse" sqref="C32" xr:uid="{46A8DAD3-8D56-4406-B0EE-5A31C1785548}">
      <formula1>0</formula1>
      <formula2>9999</formula2>
    </dataValidation>
    <dataValidation type="custom" allowBlank="1" showInputMessage="1" showErrorMessage="1" error="Do not enter anything here.  This represents the missed time.  If you have a value for this entry why are you using this tool? Good Luck with the rest of the entries and have a great day!" sqref="H32 D32 F32" xr:uid="{42D57A56-C52F-4C5D-99B2-A8DF7F887192}">
      <formula1>"'--"</formula1>
    </dataValidation>
    <dataValidation type="textLength" allowBlank="1" showInputMessage="1" showErrorMessage="1" error="Enter the Name of the Chief of Timing and Calculations" prompt="Enter the Name of the Chief of Timing &amp; Calculations" sqref="D2:E2" xr:uid="{000374FD-C1C0-43DF-88D5-A704F7E5124B}">
      <formula1>1</formula1>
      <formula2>50</formula2>
    </dataValidation>
    <dataValidation type="date" allowBlank="1" showInputMessage="1" showErrorMessage="1" error="Enter a Date in this Cell_x000a_" prompt="Enter the date of the race" sqref="G2" xr:uid="{A46135A0-BA85-4AD0-BF60-0E499D5A0322}">
      <formula1>35703</formula1>
      <formula2>108386</formula2>
    </dataValidation>
    <dataValidation type="whole" allowBlank="1" showInputMessage="1" showErrorMessage="1" error="Value must between 0 and 24." prompt="Enter HOURS value for this athlete from System A" sqref="D22:D31" xr:uid="{E867FDB9-F6A7-4FFD-82D8-075D5C5DFD43}">
      <formula1>0</formula1>
      <formula2>24</formula2>
    </dataValidation>
    <dataValidation type="custom" allowBlank="1" showInputMessage="1" showErrorMessage="1" sqref="U7:U11" xr:uid="{6B623335-6527-4056-AC62-1396D20FB437}">
      <formula1>TRUNC(U7*T$7)=U7*T$7</formula1>
    </dataValidation>
    <dataValidation type="custom" errorStyle="warning" allowBlank="1" showInputMessage="1" showErrorMessage="1" error="A value with more decimal places than the other entries has been entered.  The precision of all enties for System A should be the same." prompt="Enter the SECONDS with decimals for this athlete from System A.  The number of digits to the right of the decimal must match the timing tape and be 3 or 4." sqref="H22:H31 N22:N31" xr:uid="{461AF815-EBC2-4D91-A54D-170DE26DC1A2}">
      <formula1>TRUNC(H22*I$5)=H22*I$5</formula1>
    </dataValidation>
    <dataValidation type="custom" errorStyle="warning" allowBlank="1" showInputMessage="1" showErrorMessage="1" error="The value entered has a greater degreee of precision than the values entered for System A.  Sytem B should always have the same or fewer digits to the right of the decimal point." prompt="Enter the SECONDS with decimals for this athlete from System B.  The number of digits to the right of the decimal must be less than or equal to the number of digits to the right of the decimal on System A." sqref="N32" xr:uid="{F314E54B-AEEE-44C3-AF08-D3C6A0E5908E}">
      <formula1>TRUNC(N32*I$5)=N32*I$5</formula1>
    </dataValidation>
    <dataValidation type="whole" allowBlank="1" showInputMessage="1" showErrorMessage="1" error="Value must between 0 and 24." prompt="Enter HOURS value for this athlete from System B or hand time." sqref="J22:J32" xr:uid="{113F4FE3-FE70-4FC4-A1C7-8A3C3232C6B7}">
      <formula1>0</formula1>
      <formula2>24</formula2>
    </dataValidation>
    <dataValidation type="whole" allowBlank="1" showInputMessage="1" showErrorMessage="1" error="Value must be a number between 0 and 59." prompt="Enter MINUTES value from System A." sqref="F22:F31" xr:uid="{CFF5A8CF-DF94-4F74-8ECE-6260CE4CE726}">
      <formula1>0</formula1>
      <formula2>59</formula2>
    </dataValidation>
    <dataValidation type="whole" allowBlank="1" showInputMessage="1" showErrorMessage="1" error="Value must be a number between 0 and 59" prompt="Enter MINUTES for this athlete from System B" sqref="L22:L32" xr:uid="{2FCD22D8-066E-4FA9-A061-EA34C7AA6736}">
      <formula1>0</formula1>
      <formula2>59</formula2>
    </dataValidation>
  </dataValidations>
  <printOptions horizontalCentered="1" verticalCentered="1"/>
  <pageMargins left="0.5" right="0.5" top="0.5" bottom="0.5" header="0" footer="0"/>
  <pageSetup scale="81" orientation="landscape" blackAndWhite="1"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16</xdr:col>
                    <xdr:colOff>723900</xdr:colOff>
                    <xdr:row>1</xdr:row>
                    <xdr:rowOff>15240</xdr:rowOff>
                  </from>
                  <to>
                    <xdr:col>16</xdr:col>
                    <xdr:colOff>1051560</xdr:colOff>
                    <xdr:row>1</xdr:row>
                    <xdr:rowOff>236220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16</xdr:col>
                    <xdr:colOff>1051560</xdr:colOff>
                    <xdr:row>1</xdr:row>
                    <xdr:rowOff>15240</xdr:rowOff>
                  </from>
                  <to>
                    <xdr:col>16</xdr:col>
                    <xdr:colOff>1379220</xdr:colOff>
                    <xdr:row>1</xdr:row>
                    <xdr:rowOff>236220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13</xdr:col>
                    <xdr:colOff>0</xdr:colOff>
                    <xdr:row>2</xdr:row>
                    <xdr:rowOff>15240</xdr:rowOff>
                  </from>
                  <to>
                    <xdr:col>13</xdr:col>
                    <xdr:colOff>396240</xdr:colOff>
                    <xdr:row>2</xdr:row>
                    <xdr:rowOff>236220</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13</xdr:col>
                    <xdr:colOff>838200</xdr:colOff>
                    <xdr:row>2</xdr:row>
                    <xdr:rowOff>15240</xdr:rowOff>
                  </from>
                  <to>
                    <xdr:col>15</xdr:col>
                    <xdr:colOff>60960</xdr:colOff>
                    <xdr:row>2</xdr:row>
                    <xdr:rowOff>236220</xdr:rowOff>
                  </to>
                </anchor>
              </controlPr>
            </control>
          </mc:Choice>
        </mc:AlternateContent>
        <mc:AlternateContent xmlns:mc="http://schemas.openxmlformats.org/markup-compatibility/2006">
          <mc:Choice Requires="x14">
            <control shapeId="1094" r:id="rId8" name="Check Box 70">
              <controlPr defaultSize="0" autoFill="0" autoLine="0" autoPict="0">
                <anchor moveWithCells="1">
                  <from>
                    <xdr:col>15</xdr:col>
                    <xdr:colOff>144780</xdr:colOff>
                    <xdr:row>2</xdr:row>
                    <xdr:rowOff>15240</xdr:rowOff>
                  </from>
                  <to>
                    <xdr:col>15</xdr:col>
                    <xdr:colOff>487680</xdr:colOff>
                    <xdr:row>2</xdr:row>
                    <xdr:rowOff>236220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15</xdr:col>
                    <xdr:colOff>571500</xdr:colOff>
                    <xdr:row>2</xdr:row>
                    <xdr:rowOff>15240</xdr:rowOff>
                  </from>
                  <to>
                    <xdr:col>15</xdr:col>
                    <xdr:colOff>982980</xdr:colOff>
                    <xdr:row>2</xdr:row>
                    <xdr:rowOff>236220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16</xdr:col>
                    <xdr:colOff>1051560</xdr:colOff>
                    <xdr:row>2</xdr:row>
                    <xdr:rowOff>7620</xdr:rowOff>
                  </from>
                  <to>
                    <xdr:col>16</xdr:col>
                    <xdr:colOff>1417320</xdr:colOff>
                    <xdr:row>2</xdr:row>
                    <xdr:rowOff>228600</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16</xdr:col>
                    <xdr:colOff>731520</xdr:colOff>
                    <xdr:row>2</xdr:row>
                    <xdr:rowOff>7620</xdr:rowOff>
                  </from>
                  <to>
                    <xdr:col>16</xdr:col>
                    <xdr:colOff>1059180</xdr:colOff>
                    <xdr:row>2</xdr:row>
                    <xdr:rowOff>228600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13</xdr:col>
                    <xdr:colOff>480060</xdr:colOff>
                    <xdr:row>2</xdr:row>
                    <xdr:rowOff>30480</xdr:rowOff>
                  </from>
                  <to>
                    <xdr:col>13</xdr:col>
                    <xdr:colOff>754380</xdr:colOff>
                    <xdr:row>2</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193F2-72C8-4F20-AC85-5F087C7E7071}">
  <dimension ref="A1"/>
  <sheetViews>
    <sheetView topLeftCell="A18" workbookViewId="0">
      <selection activeCell="T11" sqref="T11"/>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2022 EET</vt:lpstr>
      <vt:lpstr>SAMPLE</vt:lpstr>
      <vt:lpstr>'2022 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2019-08-07T19:04:38Z</dcterms:created>
  <dcterms:modified xsi:type="dcterms:W3CDTF">2021-07-01T15:17:11Z</dcterms:modified>
</cp:coreProperties>
</file>